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epple\Desktop\Formulas\BLUEBERRY COMPOUND BUTTERS\"/>
    </mc:Choice>
  </mc:AlternateContent>
  <xr:revisionPtr revIDLastSave="0" documentId="13_ncr:1_{646D8C03-6351-4345-A719-FFE633C4CBC8}" xr6:coauthVersionLast="46" xr6:coauthVersionMax="46" xr10:uidLastSave="{00000000-0000-0000-0000-000000000000}"/>
  <bookViews>
    <workbookView xWindow="770" yWindow="510" windowWidth="17570" windowHeight="9590" firstSheet="2" activeTab="2" xr2:uid="{00000000-000D-0000-FFFF-FFFF00000000}"/>
  </bookViews>
  <sheets>
    <sheet name="Blueberry Serrano Lime Butter" sheetId="2" r:id="rId1"/>
    <sheet name="Blueberry Bulletproof Butter" sheetId="3" r:id="rId2"/>
    <sheet name="Everything Blueberry Spice Butt" sheetId="4" r:id="rId3"/>
    <sheet name="SUB Everything Blueberry Spice" sheetId="5" r:id="rId4"/>
    <sheet name="RECIPE NAME WITH PROTEIN CALC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vYdYvKwSWBdlJ+e5gsAT3Rqlyxw=="/>
    </ext>
  </extLst>
</workbook>
</file>

<file path=xl/calcChain.xml><?xml version="1.0" encoding="utf-8"?>
<calcChain xmlns="http://schemas.openxmlformats.org/spreadsheetml/2006/main">
  <c r="N41" i="6" l="1"/>
  <c r="F41" i="6"/>
  <c r="R40" i="6"/>
  <c r="P40" i="6"/>
  <c r="O40" i="6"/>
  <c r="L40" i="6"/>
  <c r="K40" i="6"/>
  <c r="J40" i="6"/>
  <c r="Q40" i="6" s="1"/>
  <c r="I40" i="6"/>
  <c r="H40" i="6"/>
  <c r="G40" i="6"/>
  <c r="R39" i="6"/>
  <c r="Q39" i="6"/>
  <c r="P39" i="6"/>
  <c r="O39" i="6"/>
  <c r="L39" i="6"/>
  <c r="K39" i="6"/>
  <c r="J39" i="6"/>
  <c r="I39" i="6"/>
  <c r="H39" i="6"/>
  <c r="G39" i="6"/>
  <c r="R38" i="6"/>
  <c r="P38" i="6"/>
  <c r="O38" i="6"/>
  <c r="L38" i="6"/>
  <c r="M38" i="6" s="1"/>
  <c r="K38" i="6"/>
  <c r="J38" i="6"/>
  <c r="Q38" i="6" s="1"/>
  <c r="I38" i="6"/>
  <c r="H38" i="6"/>
  <c r="G38" i="6"/>
  <c r="R37" i="6"/>
  <c r="P37" i="6"/>
  <c r="O37" i="6"/>
  <c r="Q37" i="6" s="1"/>
  <c r="L37" i="6"/>
  <c r="K37" i="6"/>
  <c r="J37" i="6"/>
  <c r="I37" i="6"/>
  <c r="H37" i="6"/>
  <c r="G37" i="6"/>
  <c r="R36" i="6"/>
  <c r="P36" i="6"/>
  <c r="O36" i="6"/>
  <c r="L36" i="6"/>
  <c r="K36" i="6"/>
  <c r="J36" i="6"/>
  <c r="Q36" i="6" s="1"/>
  <c r="I36" i="6"/>
  <c r="H36" i="6"/>
  <c r="G36" i="6"/>
  <c r="R35" i="6"/>
  <c r="P35" i="6"/>
  <c r="O35" i="6"/>
  <c r="L35" i="6"/>
  <c r="K35" i="6"/>
  <c r="J35" i="6"/>
  <c r="Q35" i="6" s="1"/>
  <c r="I35" i="6"/>
  <c r="H35" i="6"/>
  <c r="G35" i="6"/>
  <c r="R34" i="6"/>
  <c r="Q34" i="6"/>
  <c r="P34" i="6"/>
  <c r="O34" i="6"/>
  <c r="L34" i="6"/>
  <c r="K34" i="6"/>
  <c r="J34" i="6"/>
  <c r="I34" i="6"/>
  <c r="H34" i="6"/>
  <c r="G34" i="6"/>
  <c r="R33" i="6"/>
  <c r="P33" i="6"/>
  <c r="O33" i="6"/>
  <c r="L33" i="6"/>
  <c r="M33" i="6" s="1"/>
  <c r="K33" i="6"/>
  <c r="J33" i="6"/>
  <c r="Q33" i="6" s="1"/>
  <c r="I33" i="6"/>
  <c r="H33" i="6"/>
  <c r="G33" i="6"/>
  <c r="R32" i="6"/>
  <c r="P32" i="6"/>
  <c r="O32" i="6"/>
  <c r="L32" i="6"/>
  <c r="K32" i="6"/>
  <c r="J32" i="6"/>
  <c r="Q32" i="6" s="1"/>
  <c r="I32" i="6"/>
  <c r="H32" i="6"/>
  <c r="G32" i="6"/>
  <c r="R31" i="6"/>
  <c r="Q31" i="6"/>
  <c r="P31" i="6"/>
  <c r="O31" i="6"/>
  <c r="L31" i="6"/>
  <c r="K31" i="6"/>
  <c r="J31" i="6"/>
  <c r="I31" i="6"/>
  <c r="H31" i="6"/>
  <c r="G31" i="6"/>
  <c r="R30" i="6"/>
  <c r="P30" i="6"/>
  <c r="O30" i="6"/>
  <c r="L30" i="6"/>
  <c r="M30" i="6" s="1"/>
  <c r="K30" i="6"/>
  <c r="J30" i="6"/>
  <c r="Q30" i="6" s="1"/>
  <c r="I30" i="6"/>
  <c r="H30" i="6"/>
  <c r="G30" i="6"/>
  <c r="R29" i="6"/>
  <c r="P29" i="6"/>
  <c r="O29" i="6"/>
  <c r="Q29" i="6" s="1"/>
  <c r="L29" i="6"/>
  <c r="K29" i="6"/>
  <c r="J29" i="6"/>
  <c r="I29" i="6"/>
  <c r="H29" i="6"/>
  <c r="G29" i="6"/>
  <c r="R28" i="6"/>
  <c r="P28" i="6"/>
  <c r="O28" i="6"/>
  <c r="L28" i="6"/>
  <c r="K28" i="6"/>
  <c r="J28" i="6"/>
  <c r="Q28" i="6" s="1"/>
  <c r="I28" i="6"/>
  <c r="H28" i="6"/>
  <c r="G28" i="6"/>
  <c r="R27" i="6"/>
  <c r="P27" i="6"/>
  <c r="O27" i="6"/>
  <c r="L27" i="6"/>
  <c r="K27" i="6"/>
  <c r="J27" i="6"/>
  <c r="Q27" i="6" s="1"/>
  <c r="I27" i="6"/>
  <c r="H27" i="6"/>
  <c r="G27" i="6"/>
  <c r="R26" i="6"/>
  <c r="Q26" i="6"/>
  <c r="P26" i="6"/>
  <c r="O26" i="6"/>
  <c r="L26" i="6"/>
  <c r="M26" i="6" s="1"/>
  <c r="K26" i="6"/>
  <c r="J26" i="6"/>
  <c r="I26" i="6"/>
  <c r="H26" i="6"/>
  <c r="G26" i="6"/>
  <c r="R25" i="6"/>
  <c r="P25" i="6"/>
  <c r="O25" i="6"/>
  <c r="L25" i="6"/>
  <c r="M25" i="6" s="1"/>
  <c r="K25" i="6"/>
  <c r="J25" i="6"/>
  <c r="Q25" i="6" s="1"/>
  <c r="I25" i="6"/>
  <c r="H25" i="6"/>
  <c r="G25" i="6"/>
  <c r="R24" i="6"/>
  <c r="P24" i="6"/>
  <c r="O24" i="6"/>
  <c r="L24" i="6"/>
  <c r="K24" i="6"/>
  <c r="J24" i="6"/>
  <c r="Q24" i="6" s="1"/>
  <c r="I24" i="6"/>
  <c r="H24" i="6"/>
  <c r="G24" i="6"/>
  <c r="R23" i="6"/>
  <c r="Q23" i="6"/>
  <c r="P23" i="6"/>
  <c r="O23" i="6"/>
  <c r="L23" i="6"/>
  <c r="K23" i="6"/>
  <c r="J23" i="6"/>
  <c r="I23" i="6"/>
  <c r="H23" i="6"/>
  <c r="G23" i="6"/>
  <c r="R22" i="6"/>
  <c r="P22" i="6"/>
  <c r="O22" i="6"/>
  <c r="L22" i="6"/>
  <c r="M22" i="6" s="1"/>
  <c r="K22" i="6"/>
  <c r="J22" i="6"/>
  <c r="Q22" i="6" s="1"/>
  <c r="I22" i="6"/>
  <c r="H22" i="6"/>
  <c r="G22" i="6"/>
  <c r="R21" i="6"/>
  <c r="P21" i="6"/>
  <c r="O21" i="6"/>
  <c r="L21" i="6"/>
  <c r="K21" i="6"/>
  <c r="J21" i="6"/>
  <c r="Q21" i="6" s="1"/>
  <c r="I21" i="6"/>
  <c r="H21" i="6"/>
  <c r="G21" i="6"/>
  <c r="R20" i="6"/>
  <c r="P20" i="6"/>
  <c r="O20" i="6"/>
  <c r="L20" i="6"/>
  <c r="K20" i="6"/>
  <c r="J20" i="6"/>
  <c r="Q20" i="6" s="1"/>
  <c r="I20" i="6"/>
  <c r="H20" i="6"/>
  <c r="G20" i="6"/>
  <c r="R19" i="6"/>
  <c r="P19" i="6"/>
  <c r="O19" i="6"/>
  <c r="L19" i="6"/>
  <c r="K19" i="6"/>
  <c r="J19" i="6"/>
  <c r="Q19" i="6" s="1"/>
  <c r="I19" i="6"/>
  <c r="H19" i="6"/>
  <c r="G19" i="6"/>
  <c r="R18" i="6"/>
  <c r="Q18" i="6"/>
  <c r="P18" i="6"/>
  <c r="O18" i="6"/>
  <c r="L18" i="6"/>
  <c r="M18" i="6" s="1"/>
  <c r="K18" i="6"/>
  <c r="J18" i="6"/>
  <c r="I18" i="6"/>
  <c r="H18" i="6"/>
  <c r="G18" i="6"/>
  <c r="R17" i="6"/>
  <c r="P17" i="6"/>
  <c r="O17" i="6"/>
  <c r="L17" i="6"/>
  <c r="M17" i="6" s="1"/>
  <c r="K17" i="6"/>
  <c r="J17" i="6"/>
  <c r="Q17" i="6" s="1"/>
  <c r="I17" i="6"/>
  <c r="H17" i="6"/>
  <c r="G17" i="6"/>
  <c r="R16" i="6"/>
  <c r="R41" i="6" s="1"/>
  <c r="P16" i="6"/>
  <c r="P41" i="6" s="1"/>
  <c r="O16" i="6"/>
  <c r="O41" i="6" s="1"/>
  <c r="L16" i="6"/>
  <c r="K16" i="6"/>
  <c r="K41" i="6" s="1"/>
  <c r="J16" i="6"/>
  <c r="J41" i="6" s="1"/>
  <c r="I16" i="6"/>
  <c r="H16" i="6"/>
  <c r="G16" i="6"/>
  <c r="G41" i="6" s="1"/>
  <c r="M14" i="6"/>
  <c r="M37" i="6" s="1"/>
  <c r="I14" i="6"/>
  <c r="E41" i="5"/>
  <c r="K16" i="5" s="1"/>
  <c r="L16" i="5" s="1"/>
  <c r="K40" i="5"/>
  <c r="L40" i="5" s="1"/>
  <c r="J40" i="5"/>
  <c r="I40" i="5"/>
  <c r="H40" i="5"/>
  <c r="G40" i="5"/>
  <c r="F40" i="5"/>
  <c r="K39" i="5"/>
  <c r="L39" i="5" s="1"/>
  <c r="J39" i="5"/>
  <c r="I39" i="5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K36" i="5"/>
  <c r="J36" i="5"/>
  <c r="I36" i="5"/>
  <c r="H36" i="5"/>
  <c r="G36" i="5"/>
  <c r="F36" i="5"/>
  <c r="K35" i="5"/>
  <c r="L35" i="5" s="1"/>
  <c r="J35" i="5"/>
  <c r="I35" i="5"/>
  <c r="H35" i="5"/>
  <c r="G35" i="5"/>
  <c r="F35" i="5"/>
  <c r="K34" i="5"/>
  <c r="L34" i="5" s="1"/>
  <c r="J34" i="5"/>
  <c r="I34" i="5"/>
  <c r="H34" i="5"/>
  <c r="G34" i="5"/>
  <c r="F34" i="5"/>
  <c r="L33" i="5"/>
  <c r="K33" i="5"/>
  <c r="J33" i="5"/>
  <c r="I33" i="5"/>
  <c r="H33" i="5"/>
  <c r="G33" i="5"/>
  <c r="F33" i="5"/>
  <c r="K32" i="5"/>
  <c r="L32" i="5" s="1"/>
  <c r="J32" i="5"/>
  <c r="I32" i="5"/>
  <c r="H32" i="5"/>
  <c r="G32" i="5"/>
  <c r="F32" i="5"/>
  <c r="K31" i="5"/>
  <c r="J31" i="5"/>
  <c r="I31" i="5"/>
  <c r="H31" i="5"/>
  <c r="G31" i="5"/>
  <c r="F31" i="5"/>
  <c r="K30" i="5"/>
  <c r="L30" i="5" s="1"/>
  <c r="J30" i="5"/>
  <c r="I30" i="5"/>
  <c r="H30" i="5"/>
  <c r="G30" i="5"/>
  <c r="F30" i="5"/>
  <c r="K29" i="5"/>
  <c r="J29" i="5"/>
  <c r="I29" i="5"/>
  <c r="H29" i="5"/>
  <c r="G29" i="5"/>
  <c r="F29" i="5"/>
  <c r="K28" i="5"/>
  <c r="L28" i="5" s="1"/>
  <c r="J28" i="5"/>
  <c r="I28" i="5"/>
  <c r="H28" i="5"/>
  <c r="G28" i="5"/>
  <c r="F28" i="5"/>
  <c r="K27" i="5"/>
  <c r="L27" i="5" s="1"/>
  <c r="J27" i="5"/>
  <c r="I27" i="5"/>
  <c r="H27" i="5"/>
  <c r="G27" i="5"/>
  <c r="F27" i="5"/>
  <c r="L26" i="5"/>
  <c r="K26" i="5"/>
  <c r="J26" i="5"/>
  <c r="I26" i="5"/>
  <c r="H26" i="5"/>
  <c r="G26" i="5"/>
  <c r="F26" i="5"/>
  <c r="K25" i="5"/>
  <c r="J25" i="5"/>
  <c r="I25" i="5"/>
  <c r="H25" i="5"/>
  <c r="G25" i="5"/>
  <c r="F25" i="5"/>
  <c r="L24" i="5"/>
  <c r="K24" i="5"/>
  <c r="J24" i="5"/>
  <c r="I24" i="5"/>
  <c r="H24" i="5"/>
  <c r="G24" i="5"/>
  <c r="F24" i="5"/>
  <c r="K23" i="5"/>
  <c r="L23" i="5" s="1"/>
  <c r="J23" i="5"/>
  <c r="I23" i="5"/>
  <c r="H23" i="5"/>
  <c r="G23" i="5"/>
  <c r="F23" i="5"/>
  <c r="K22" i="5"/>
  <c r="L22" i="5" s="1"/>
  <c r="J22" i="5"/>
  <c r="I22" i="5"/>
  <c r="H22" i="5"/>
  <c r="G22" i="5"/>
  <c r="F22" i="5"/>
  <c r="K21" i="5"/>
  <c r="J21" i="5"/>
  <c r="I21" i="5"/>
  <c r="H21" i="5"/>
  <c r="G21" i="5"/>
  <c r="F21" i="5"/>
  <c r="L20" i="5"/>
  <c r="K20" i="5"/>
  <c r="J20" i="5"/>
  <c r="I20" i="5"/>
  <c r="H20" i="5"/>
  <c r="G20" i="5"/>
  <c r="F20" i="5"/>
  <c r="K19" i="5"/>
  <c r="J19" i="5"/>
  <c r="I19" i="5"/>
  <c r="H19" i="5"/>
  <c r="G19" i="5"/>
  <c r="F19" i="5"/>
  <c r="L18" i="5"/>
  <c r="K18" i="5"/>
  <c r="J18" i="5"/>
  <c r="I18" i="5"/>
  <c r="H18" i="5"/>
  <c r="G18" i="5"/>
  <c r="F18" i="5"/>
  <c r="K17" i="5"/>
  <c r="L17" i="5" s="1"/>
  <c r="J17" i="5"/>
  <c r="I17" i="5"/>
  <c r="H17" i="5"/>
  <c r="G17" i="5"/>
  <c r="F17" i="5"/>
  <c r="H16" i="5"/>
  <c r="F16" i="5"/>
  <c r="K15" i="5"/>
  <c r="H15" i="5"/>
  <c r="G15" i="5"/>
  <c r="F15" i="5"/>
  <c r="M13" i="5"/>
  <c r="L36" i="5" s="1"/>
  <c r="I13" i="5"/>
  <c r="G16" i="5" s="1"/>
  <c r="K40" i="4"/>
  <c r="J40" i="4"/>
  <c r="I40" i="4"/>
  <c r="H40" i="4"/>
  <c r="G40" i="4"/>
  <c r="F40" i="4"/>
  <c r="K39" i="4"/>
  <c r="J39" i="4"/>
  <c r="I39" i="4"/>
  <c r="H39" i="4"/>
  <c r="G39" i="4"/>
  <c r="F39" i="4"/>
  <c r="K38" i="4"/>
  <c r="J38" i="4"/>
  <c r="I38" i="4"/>
  <c r="H38" i="4"/>
  <c r="G38" i="4"/>
  <c r="F38" i="4"/>
  <c r="K37" i="4"/>
  <c r="J37" i="4"/>
  <c r="I37" i="4"/>
  <c r="H37" i="4"/>
  <c r="G37" i="4"/>
  <c r="F37" i="4"/>
  <c r="K36" i="4"/>
  <c r="L36" i="4" s="1"/>
  <c r="J36" i="4"/>
  <c r="I36" i="4"/>
  <c r="H36" i="4"/>
  <c r="G36" i="4"/>
  <c r="F36" i="4"/>
  <c r="K35" i="4"/>
  <c r="J35" i="4"/>
  <c r="I35" i="4"/>
  <c r="H35" i="4"/>
  <c r="G35" i="4"/>
  <c r="F35" i="4"/>
  <c r="L34" i="4"/>
  <c r="K34" i="4"/>
  <c r="J34" i="4"/>
  <c r="I34" i="4"/>
  <c r="H34" i="4"/>
  <c r="G34" i="4"/>
  <c r="F34" i="4"/>
  <c r="K33" i="4"/>
  <c r="J33" i="4"/>
  <c r="I33" i="4"/>
  <c r="H33" i="4"/>
  <c r="G33" i="4"/>
  <c r="F33" i="4"/>
  <c r="K32" i="4"/>
  <c r="J32" i="4"/>
  <c r="I32" i="4"/>
  <c r="H32" i="4"/>
  <c r="G32" i="4"/>
  <c r="F32" i="4"/>
  <c r="K31" i="4"/>
  <c r="J31" i="4"/>
  <c r="I31" i="4"/>
  <c r="H31" i="4"/>
  <c r="G31" i="4"/>
  <c r="F31" i="4"/>
  <c r="K30" i="4"/>
  <c r="L30" i="4" s="1"/>
  <c r="J30" i="4"/>
  <c r="I30" i="4"/>
  <c r="H30" i="4"/>
  <c r="G30" i="4"/>
  <c r="F30" i="4"/>
  <c r="K29" i="4"/>
  <c r="J29" i="4"/>
  <c r="I29" i="4"/>
  <c r="H29" i="4"/>
  <c r="G29" i="4"/>
  <c r="F29" i="4"/>
  <c r="K28" i="4"/>
  <c r="J28" i="4"/>
  <c r="I28" i="4"/>
  <c r="H28" i="4"/>
  <c r="G28" i="4"/>
  <c r="F28" i="4"/>
  <c r="K27" i="4"/>
  <c r="J27" i="4"/>
  <c r="I27" i="4"/>
  <c r="H27" i="4"/>
  <c r="G27" i="4"/>
  <c r="F27" i="4"/>
  <c r="K26" i="4"/>
  <c r="L26" i="4" s="1"/>
  <c r="J26" i="4"/>
  <c r="I26" i="4"/>
  <c r="H26" i="4"/>
  <c r="G26" i="4"/>
  <c r="F26" i="4"/>
  <c r="K25" i="4"/>
  <c r="J25" i="4"/>
  <c r="I25" i="4"/>
  <c r="H25" i="4"/>
  <c r="G25" i="4"/>
  <c r="F25" i="4"/>
  <c r="K24" i="4"/>
  <c r="J24" i="4"/>
  <c r="I24" i="4"/>
  <c r="H24" i="4"/>
  <c r="G24" i="4"/>
  <c r="F24" i="4"/>
  <c r="K23" i="4"/>
  <c r="J23" i="4"/>
  <c r="I23" i="4"/>
  <c r="H23" i="4"/>
  <c r="G23" i="4"/>
  <c r="F23" i="4"/>
  <c r="L22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L20" i="4" s="1"/>
  <c r="J20" i="4"/>
  <c r="I20" i="4"/>
  <c r="H20" i="4"/>
  <c r="G20" i="4"/>
  <c r="F20" i="4"/>
  <c r="H19" i="4"/>
  <c r="F19" i="4"/>
  <c r="H18" i="4"/>
  <c r="F18" i="4"/>
  <c r="H17" i="4"/>
  <c r="F17" i="4"/>
  <c r="H16" i="4"/>
  <c r="F16" i="4"/>
  <c r="H15" i="4"/>
  <c r="E15" i="4"/>
  <c r="F15" i="4" s="1"/>
  <c r="M13" i="4"/>
  <c r="L32" i="4" s="1"/>
  <c r="I13" i="4"/>
  <c r="G18" i="4" s="1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E15" i="3"/>
  <c r="E23" i="3" s="1"/>
  <c r="M13" i="3"/>
  <c r="I13" i="3"/>
  <c r="I19" i="3" s="1"/>
  <c r="J19" i="3" s="1"/>
  <c r="K39" i="2"/>
  <c r="J39" i="2"/>
  <c r="I39" i="2"/>
  <c r="H39" i="2"/>
  <c r="G39" i="2"/>
  <c r="F39" i="2"/>
  <c r="K38" i="2"/>
  <c r="J38" i="2"/>
  <c r="I38" i="2"/>
  <c r="H38" i="2"/>
  <c r="G38" i="2"/>
  <c r="F38" i="2"/>
  <c r="K37" i="2"/>
  <c r="J37" i="2"/>
  <c r="I37" i="2"/>
  <c r="H37" i="2"/>
  <c r="G37" i="2"/>
  <c r="F37" i="2"/>
  <c r="K36" i="2"/>
  <c r="J36" i="2"/>
  <c r="I36" i="2"/>
  <c r="H36" i="2"/>
  <c r="G36" i="2"/>
  <c r="F36" i="2"/>
  <c r="K35" i="2"/>
  <c r="J35" i="2"/>
  <c r="I35" i="2"/>
  <c r="H35" i="2"/>
  <c r="G35" i="2"/>
  <c r="F35" i="2"/>
  <c r="K34" i="2"/>
  <c r="J34" i="2"/>
  <c r="I34" i="2"/>
  <c r="H34" i="2"/>
  <c r="G34" i="2"/>
  <c r="F34" i="2"/>
  <c r="K33" i="2"/>
  <c r="J33" i="2"/>
  <c r="I33" i="2"/>
  <c r="H33" i="2"/>
  <c r="G33" i="2"/>
  <c r="F33" i="2"/>
  <c r="K32" i="2"/>
  <c r="J32" i="2"/>
  <c r="I32" i="2"/>
  <c r="H32" i="2"/>
  <c r="G32" i="2"/>
  <c r="F32" i="2"/>
  <c r="K31" i="2"/>
  <c r="J31" i="2"/>
  <c r="I31" i="2"/>
  <c r="H31" i="2"/>
  <c r="G31" i="2"/>
  <c r="F31" i="2"/>
  <c r="K30" i="2"/>
  <c r="J30" i="2"/>
  <c r="I30" i="2"/>
  <c r="H30" i="2"/>
  <c r="G30" i="2"/>
  <c r="F30" i="2"/>
  <c r="K29" i="2"/>
  <c r="J29" i="2"/>
  <c r="I29" i="2"/>
  <c r="H29" i="2"/>
  <c r="G29" i="2"/>
  <c r="F29" i="2"/>
  <c r="K28" i="2"/>
  <c r="J28" i="2"/>
  <c r="I28" i="2"/>
  <c r="H28" i="2"/>
  <c r="G28" i="2"/>
  <c r="F28" i="2"/>
  <c r="K27" i="2"/>
  <c r="J27" i="2"/>
  <c r="I27" i="2"/>
  <c r="H27" i="2"/>
  <c r="G27" i="2"/>
  <c r="F27" i="2"/>
  <c r="K26" i="2"/>
  <c r="J26" i="2"/>
  <c r="I26" i="2"/>
  <c r="H26" i="2"/>
  <c r="G26" i="2"/>
  <c r="F26" i="2"/>
  <c r="K25" i="2"/>
  <c r="J25" i="2"/>
  <c r="I25" i="2"/>
  <c r="H25" i="2"/>
  <c r="G25" i="2"/>
  <c r="F25" i="2"/>
  <c r="K24" i="2"/>
  <c r="J24" i="2"/>
  <c r="I24" i="2"/>
  <c r="H24" i="2"/>
  <c r="G24" i="2"/>
  <c r="F24" i="2"/>
  <c r="K23" i="2"/>
  <c r="J23" i="2"/>
  <c r="I23" i="2"/>
  <c r="H23" i="2"/>
  <c r="G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E15" i="2"/>
  <c r="E40" i="2" s="1"/>
  <c r="M13" i="2"/>
  <c r="I13" i="2"/>
  <c r="I19" i="2" s="1"/>
  <c r="J19" i="2" s="1"/>
  <c r="L19" i="5" l="1"/>
  <c r="L38" i="5"/>
  <c r="I16" i="5"/>
  <c r="J16" i="5" s="1"/>
  <c r="L25" i="5"/>
  <c r="L31" i="5"/>
  <c r="F41" i="5"/>
  <c r="I15" i="5"/>
  <c r="K41" i="5"/>
  <c r="L21" i="4"/>
  <c r="L23" i="4"/>
  <c r="L25" i="4"/>
  <c r="L38" i="4"/>
  <c r="L40" i="4"/>
  <c r="F41" i="4"/>
  <c r="L27" i="4"/>
  <c r="L29" i="4"/>
  <c r="L31" i="4"/>
  <c r="L33" i="4"/>
  <c r="L35" i="4"/>
  <c r="L37" i="4"/>
  <c r="L39" i="4"/>
  <c r="L28" i="4"/>
  <c r="K19" i="3"/>
  <c r="L19" i="3" s="1"/>
  <c r="K20" i="3"/>
  <c r="L20" i="3" s="1"/>
  <c r="K18" i="3"/>
  <c r="L18" i="3" s="1"/>
  <c r="K17" i="3"/>
  <c r="L17" i="3" s="1"/>
  <c r="K16" i="3"/>
  <c r="L16" i="3" s="1"/>
  <c r="K15" i="3"/>
  <c r="F23" i="3"/>
  <c r="L29" i="2"/>
  <c r="L37" i="2"/>
  <c r="L35" i="2"/>
  <c r="L24" i="2"/>
  <c r="L26" i="2"/>
  <c r="L28" i="2"/>
  <c r="L30" i="2"/>
  <c r="L32" i="2"/>
  <c r="L34" i="2"/>
  <c r="L36" i="2"/>
  <c r="L25" i="2"/>
  <c r="L27" i="2"/>
  <c r="F15" i="2"/>
  <c r="F40" i="2" s="1"/>
  <c r="L38" i="2"/>
  <c r="L23" i="2"/>
  <c r="L33" i="2"/>
  <c r="I17" i="4"/>
  <c r="J17" i="4" s="1"/>
  <c r="G16" i="4"/>
  <c r="I18" i="4"/>
  <c r="J18" i="4" s="1"/>
  <c r="I16" i="4"/>
  <c r="J16" i="4" s="1"/>
  <c r="G15" i="4"/>
  <c r="I19" i="4"/>
  <c r="J19" i="4" s="1"/>
  <c r="I15" i="4"/>
  <c r="I17" i="2"/>
  <c r="J17" i="2" s="1"/>
  <c r="G21" i="2"/>
  <c r="I18" i="2"/>
  <c r="J18" i="2" s="1"/>
  <c r="I22" i="2"/>
  <c r="J22" i="2" s="1"/>
  <c r="G20" i="2"/>
  <c r="I16" i="2"/>
  <c r="J16" i="2" s="1"/>
  <c r="G22" i="2"/>
  <c r="I15" i="2"/>
  <c r="J15" i="2" s="1"/>
  <c r="G15" i="3"/>
  <c r="I22" i="3"/>
  <c r="J22" i="3" s="1"/>
  <c r="I15" i="3"/>
  <c r="J15" i="3" s="1"/>
  <c r="I20" i="3"/>
  <c r="J20" i="3" s="1"/>
  <c r="G18" i="3"/>
  <c r="I17" i="3"/>
  <c r="J17" i="3" s="1"/>
  <c r="G17" i="4"/>
  <c r="G21" i="3"/>
  <c r="G16" i="3"/>
  <c r="I16" i="3"/>
  <c r="G20" i="3"/>
  <c r="G22" i="3"/>
  <c r="I18" i="3"/>
  <c r="J18" i="3" s="1"/>
  <c r="G16" i="2"/>
  <c r="G18" i="2"/>
  <c r="I20" i="2"/>
  <c r="J20" i="2" s="1"/>
  <c r="G15" i="2"/>
  <c r="K19" i="2"/>
  <c r="L19" i="2" s="1"/>
  <c r="K20" i="2"/>
  <c r="L20" i="2" s="1"/>
  <c r="K17" i="2"/>
  <c r="L17" i="2" s="1"/>
  <c r="K21" i="2"/>
  <c r="L21" i="2" s="1"/>
  <c r="K22" i="2"/>
  <c r="L22" i="2" s="1"/>
  <c r="K16" i="2"/>
  <c r="L16" i="2" s="1"/>
  <c r="K18" i="2"/>
  <c r="L18" i="2" s="1"/>
  <c r="L15" i="3"/>
  <c r="J15" i="5"/>
  <c r="M16" i="6"/>
  <c r="M24" i="6"/>
  <c r="M32" i="6"/>
  <c r="M40" i="6"/>
  <c r="M27" i="6"/>
  <c r="M35" i="6"/>
  <c r="L41" i="6"/>
  <c r="K15" i="2"/>
  <c r="G19" i="2"/>
  <c r="I21" i="2"/>
  <c r="J21" i="2" s="1"/>
  <c r="G19" i="3"/>
  <c r="I21" i="3"/>
  <c r="J21" i="3" s="1"/>
  <c r="J15" i="4"/>
  <c r="L15" i="5"/>
  <c r="L31" i="2"/>
  <c r="L39" i="2"/>
  <c r="K22" i="3"/>
  <c r="L22" i="3" s="1"/>
  <c r="G19" i="4"/>
  <c r="L24" i="4"/>
  <c r="Q16" i="6"/>
  <c r="Q41" i="6" s="1"/>
  <c r="M19" i="6"/>
  <c r="G17" i="2"/>
  <c r="G17" i="3"/>
  <c r="K21" i="3"/>
  <c r="L21" i="3" s="1"/>
  <c r="E41" i="4"/>
  <c r="L21" i="5"/>
  <c r="L29" i="5"/>
  <c r="L37" i="5"/>
  <c r="M20" i="6"/>
  <c r="M28" i="6"/>
  <c r="M36" i="6"/>
  <c r="M23" i="6"/>
  <c r="M31" i="6"/>
  <c r="M39" i="6"/>
  <c r="M34" i="6"/>
  <c r="M21" i="6"/>
  <c r="M29" i="6"/>
  <c r="J41" i="5" l="1"/>
  <c r="I41" i="5"/>
  <c r="I41" i="4"/>
  <c r="J41" i="4"/>
  <c r="I23" i="3"/>
  <c r="J16" i="3"/>
  <c r="J23" i="3" s="1"/>
  <c r="M41" i="6"/>
  <c r="L15" i="2"/>
  <c r="L40" i="2" s="1"/>
  <c r="K40" i="2"/>
  <c r="J40" i="2"/>
  <c r="L41" i="5"/>
  <c r="I40" i="2"/>
  <c r="L23" i="3"/>
  <c r="K17" i="4"/>
  <c r="L17" i="4" s="1"/>
  <c r="K16" i="4"/>
  <c r="L16" i="4" s="1"/>
  <c r="K18" i="4"/>
  <c r="L18" i="4" s="1"/>
  <c r="K19" i="4"/>
  <c r="L19" i="4" s="1"/>
  <c r="K15" i="4"/>
  <c r="K23" i="3"/>
  <c r="L15" i="4" l="1"/>
  <c r="L41" i="4" s="1"/>
  <c r="K4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100-000001000000}">
      <text>
        <r>
          <rPr>
            <sz val="11"/>
            <color theme="1"/>
            <rFont val="Arial"/>
            <family val="2"/>
          </rPr>
          <t>======
ID#AAAALlWwf1s
tc={609B9167-44E9-4D5A-A2B9-EBF34F3850BD}    (2021-03-01 20:21:25)
[Threaded comment]
Your version of Excel allows you to read this threaded comment; however, any edits to it will get removed if the file is opened in a newer version of Excel. Learn more: https://go.microsoft.com/fwlink/?linkid=870924
Comment:
    Includes time for sub recipes too, if there are sub recipes.</t>
        </r>
      </text>
    </comment>
    <comment ref="D14" authorId="0" shapeId="0" xr:uid="{00000000-0006-0000-0100-000002000000}">
      <text>
        <r>
          <rPr>
            <sz val="11"/>
            <color theme="1"/>
            <rFont val="Arial"/>
            <family val="2"/>
          </rPr>
          <t>======
ID#AAAALlWwf1o
tc={14A24251-DECE-47AC-A12F-22D04DE3D84E}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ez0WiWUTDAF2cVSsK0A7fmtt3W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00000000-0006-0000-0500-000001000000}">
      <text>
        <r>
          <rPr>
            <sz val="11"/>
            <color theme="1"/>
            <rFont val="Arial"/>
            <family val="2"/>
          </rPr>
          <t>======
ID#AAAALlWwf1k
tc={5283F8DA-4208-4B30-B41F-4C8E307DB59A}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Y2IlYvVv22XHcZf5liygHNLZDDw=="/>
    </ext>
  </extLst>
</comments>
</file>

<file path=xl/sharedStrings.xml><?xml version="1.0" encoding="utf-8"?>
<sst xmlns="http://schemas.openxmlformats.org/spreadsheetml/2006/main" count="344" uniqueCount="105">
  <si>
    <t>Sterling-Rice Group 
Protocept Capture Sheet</t>
  </si>
  <si>
    <t>PROJECT NAME</t>
  </si>
  <si>
    <t>US Highbush Blueberry Council (Ingredients) Culinary Innovation</t>
  </si>
  <si>
    <t>JOB #</t>
  </si>
  <si>
    <t>Product Name</t>
  </si>
  <si>
    <t>Blueberry Serrano Lime Butter</t>
  </si>
  <si>
    <t>Flavor/Variety/Description</t>
  </si>
  <si>
    <t>Sweet and lightly tangy blueberries whipped with creamy butter, lime zest, serrano pepper, crushed red chili pepper, and a hint of garlic.</t>
  </si>
  <si>
    <t>Serving Size</t>
  </si>
  <si>
    <t>2 Tablespoons</t>
  </si>
  <si>
    <t>MANUALLY ENTER GREEN CELLS FOR SELF-CALCUATIONS</t>
  </si>
  <si>
    <t>Recipe Yield</t>
  </si>
  <si>
    <t>SERVINGS</t>
  </si>
  <si>
    <t>DESIRED RECIPE YIELD</t>
  </si>
  <si>
    <t>Desrired Batch (oz.)</t>
  </si>
  <si>
    <t>Chef Name</t>
  </si>
  <si>
    <t>Rosalyn Darling</t>
  </si>
  <si>
    <t>Total Kitchen Time</t>
  </si>
  <si>
    <t>Active Prep Time</t>
  </si>
  <si>
    <t>Passive Prep Time</t>
  </si>
  <si>
    <t>Shelf Life</t>
  </si>
  <si>
    <t>These cell will self-calculate. DO NOT HARD CODE.</t>
  </si>
  <si>
    <t>RECIPE SCALING MULITPLIER</t>
  </si>
  <si>
    <t>Batch (g.)</t>
  </si>
  <si>
    <t>Ingredient</t>
  </si>
  <si>
    <t>Supplier/Brand</t>
  </si>
  <si>
    <t>Notes/Prep</t>
  </si>
  <si>
    <t>Volume</t>
  </si>
  <si>
    <t>Volume Unit</t>
  </si>
  <si>
    <t>Weight Grams</t>
  </si>
  <si>
    <t>Weight Ounces</t>
  </si>
  <si>
    <t>Scaled Volume</t>
  </si>
  <si>
    <t>Scaled Volume Unit</t>
  </si>
  <si>
    <t>Scaled Weight Grams</t>
  </si>
  <si>
    <t>Scaled Weight Ounces</t>
  </si>
  <si>
    <t>%</t>
  </si>
  <si>
    <t>Unsalted Butter</t>
  </si>
  <si>
    <t>Softened to room temperature</t>
  </si>
  <si>
    <t>cups</t>
  </si>
  <si>
    <t>Freeze-dried Blueberries</t>
  </si>
  <si>
    <t>Roughly chopped</t>
  </si>
  <si>
    <t>cup</t>
  </si>
  <si>
    <t>Blueberry Powder</t>
  </si>
  <si>
    <t>Tablespoon</t>
  </si>
  <si>
    <t>Lime Zest, Fresh</t>
  </si>
  <si>
    <t>lightly packed</t>
  </si>
  <si>
    <t>teaspoon</t>
  </si>
  <si>
    <t>Serrano Pepper</t>
  </si>
  <si>
    <t>Stemmed, seeded, fine brunoise</t>
  </si>
  <si>
    <t>Crushed Red Chili Pepper</t>
  </si>
  <si>
    <t>Garlic Granules</t>
  </si>
  <si>
    <t>Kosher Salt</t>
  </si>
  <si>
    <t>Total</t>
  </si>
  <si>
    <t xml:space="preserve">Items needed: including equiptment, smallwares, etc </t>
  </si>
  <si>
    <t>Food Processor</t>
  </si>
  <si>
    <t>Procedure: including prep, cooking, assembly, finishing</t>
  </si>
  <si>
    <t>1) In a food processor, mix all ingredients together until well combined.</t>
  </si>
  <si>
    <t>2) Transfer compound butter to a sheet of parchment paper. Roll paper around butter to form a log.</t>
  </si>
  <si>
    <t>3) Store covered butter roll chilled below 41°F until ready to use.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</si>
  <si>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</si>
  <si>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</si>
  <si>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</si>
  <si>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</si>
  <si>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</si>
  <si>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</si>
  <si>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</si>
  <si>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</si>
  <si>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</si>
  <si>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</si>
  <si>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</si>
  <si>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</si>
  <si>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Notes : </t>
  </si>
  <si>
    <t>Blueberry Bulletproof Butter</t>
  </si>
  <si>
    <t>Antioxidant-rich blueberries whipped with grassfed butter, virgin coconut oil, lion's mane mushroom powder, cinnamon, nutmeg, and a touch of honey.</t>
  </si>
  <si>
    <t>Unsalted Butter, Grassfed</t>
  </si>
  <si>
    <t>Coconut Oil</t>
  </si>
  <si>
    <t>Tablespoons</t>
  </si>
  <si>
    <t>Lion's Mane Mushroom Powder</t>
  </si>
  <si>
    <t>Cinnamon, Ground</t>
  </si>
  <si>
    <t>Nutmeg, Ground</t>
  </si>
  <si>
    <t>Allspice, Ground</t>
  </si>
  <si>
    <t>Honey, Light Amber</t>
  </si>
  <si>
    <t>Food processor</t>
  </si>
  <si>
    <t>Everything Blueberry Spice Butter</t>
  </si>
  <si>
    <t>Ripe blueberries whipped with creamy butter and herbs de provence, then crusted with everything bagel spice.</t>
  </si>
  <si>
    <t>Herbs de Provence Blend</t>
  </si>
  <si>
    <t>Black Pepper, Ground</t>
  </si>
  <si>
    <t>Everything Blueberry Spice</t>
  </si>
  <si>
    <t>SUB RECIPE</t>
  </si>
  <si>
    <t>Everything Bagel Spice</t>
  </si>
  <si>
    <t>IDEA #</t>
  </si>
  <si>
    <t>Click on link below for 
USDA Database rough estimation</t>
  </si>
  <si>
    <t>Prep Time</t>
  </si>
  <si>
    <t>Cook Time</t>
  </si>
  <si>
    <t>https://fdc.nal.usda.gov/</t>
  </si>
  <si>
    <t>Revision #</t>
  </si>
  <si>
    <t>CELLS BELOW THAT ARE NOT GREEN SELF-CALCULATE - DO NOT HARD CODE</t>
  </si>
  <si>
    <t xml:space="preserve"> PROTEIN PER 100/g</t>
  </si>
  <si>
    <t>PROTEIN PER GRAM</t>
  </si>
  <si>
    <t>PROTEIN PER ORIGINAL YIELD (g)</t>
  </si>
  <si>
    <t>PROTEIN PER SCALED YIELD (g)</t>
  </si>
  <si>
    <t>PROTEIN PER BATCH (g)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</si>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</sst>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2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22"/>
      <color theme="1"/>
      <name val="Century Gothic"/>
      <family val="2"/>
    </font>
    <font>
      <sz val="11"/>
      <color theme="1"/>
      <name val="Century Gothic"/>
      <family val="2"/>
    </font>
    <font>
      <b/>
      <sz val="36"/>
      <color theme="0"/>
      <name val="Century Gothic"/>
      <family val="2"/>
    </font>
    <font>
      <b/>
      <sz val="22"/>
      <color theme="1"/>
      <name val="Century Gothic"/>
      <family val="2"/>
    </font>
    <font>
      <b/>
      <sz val="15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24"/>
      <color rgb="FF98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u/>
      <sz val="22"/>
      <color theme="10"/>
      <name val="Arial"/>
      <family val="2"/>
    </font>
    <font>
      <b/>
      <sz val="20"/>
      <color rgb="FFC00000"/>
      <name val="Calibri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  <fill>
      <patternFill patternType="solid">
        <fgColor rgb="FFCCFF99"/>
        <bgColor rgb="FFCCFF99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</fills>
  <borders count="9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4" fillId="0" borderId="0" xfId="0" applyFont="1"/>
    <xf numFmtId="0" fontId="6" fillId="2" borderId="10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6" fillId="2" borderId="19" xfId="0" applyFont="1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4" borderId="30" xfId="0" applyFont="1" applyFill="1" applyBorder="1"/>
    <xf numFmtId="0" fontId="9" fillId="2" borderId="31" xfId="0" applyFont="1" applyFill="1" applyBorder="1"/>
    <xf numFmtId="0" fontId="6" fillId="2" borderId="32" xfId="0" applyFont="1" applyFill="1" applyBorder="1"/>
    <xf numFmtId="164" fontId="3" fillId="2" borderId="33" xfId="0" applyNumberFormat="1" applyFont="1" applyFill="1" applyBorder="1"/>
    <xf numFmtId="0" fontId="3" fillId="4" borderId="31" xfId="0" applyFont="1" applyFill="1" applyBorder="1"/>
    <xf numFmtId="0" fontId="10" fillId="2" borderId="19" xfId="0" applyFont="1" applyFill="1" applyBorder="1"/>
    <xf numFmtId="0" fontId="4" fillId="2" borderId="34" xfId="0" applyFont="1" applyFill="1" applyBorder="1"/>
    <xf numFmtId="0" fontId="6" fillId="2" borderId="34" xfId="0" applyFont="1" applyFill="1" applyBorder="1"/>
    <xf numFmtId="164" fontId="3" fillId="2" borderId="35" xfId="0" applyNumberFormat="1" applyFont="1" applyFill="1" applyBorder="1"/>
    <xf numFmtId="0" fontId="4" fillId="2" borderId="5" xfId="0" applyFont="1" applyFill="1" applyBorder="1"/>
    <xf numFmtId="0" fontId="4" fillId="2" borderId="16" xfId="0" applyFont="1" applyFill="1" applyBorder="1"/>
    <xf numFmtId="0" fontId="4" fillId="2" borderId="39" xfId="0" applyFont="1" applyFill="1" applyBorder="1"/>
    <xf numFmtId="14" fontId="6" fillId="2" borderId="39" xfId="0" applyNumberFormat="1" applyFont="1" applyFill="1" applyBorder="1" applyAlignment="1">
      <alignment horizontal="center"/>
    </xf>
    <xf numFmtId="0" fontId="3" fillId="2" borderId="40" xfId="0" applyFont="1" applyFill="1" applyBorder="1"/>
    <xf numFmtId="0" fontId="13" fillId="5" borderId="42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19" xfId="0" applyFont="1" applyFill="1" applyBorder="1" applyAlignment="1">
      <alignment horizontal="center" wrapText="1"/>
    </xf>
    <xf numFmtId="0" fontId="6" fillId="6" borderId="10" xfId="0" applyFont="1" applyFill="1" applyBorder="1"/>
    <xf numFmtId="2" fontId="3" fillId="6" borderId="43" xfId="0" applyNumberFormat="1" applyFont="1" applyFill="1" applyBorder="1"/>
    <xf numFmtId="0" fontId="8" fillId="2" borderId="4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5" borderId="44" xfId="0" applyFont="1" applyFill="1" applyBorder="1" applyAlignment="1">
      <alignment horizontal="center" wrapText="1"/>
    </xf>
    <xf numFmtId="0" fontId="8" fillId="6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left"/>
    </xf>
    <xf numFmtId="0" fontId="9" fillId="2" borderId="48" xfId="0" applyFont="1" applyFill="1" applyBorder="1"/>
    <xf numFmtId="0" fontId="9" fillId="2" borderId="49" xfId="0" applyFont="1" applyFill="1" applyBorder="1" applyAlignment="1"/>
    <xf numFmtId="43" fontId="9" fillId="2" borderId="49" xfId="0" applyNumberFormat="1" applyFont="1" applyFill="1" applyBorder="1" applyAlignment="1"/>
    <xf numFmtId="43" fontId="9" fillId="2" borderId="17" xfId="0" applyNumberFormat="1" applyFont="1" applyFill="1" applyBorder="1" applyAlignment="1">
      <alignment horizontal="center"/>
    </xf>
    <xf numFmtId="43" fontId="9" fillId="2" borderId="50" xfId="0" applyNumberFormat="1" applyFont="1" applyFill="1" applyBorder="1" applyAlignment="1">
      <alignment horizontal="center"/>
    </xf>
    <xf numFmtId="43" fontId="9" fillId="5" borderId="26" xfId="0" applyNumberFormat="1" applyFont="1" applyFill="1" applyBorder="1" applyAlignment="1">
      <alignment horizontal="center"/>
    </xf>
    <xf numFmtId="2" fontId="9" fillId="5" borderId="26" xfId="0" applyNumberFormat="1" applyFont="1" applyFill="1" applyBorder="1" applyAlignment="1">
      <alignment horizontal="center"/>
    </xf>
    <xf numFmtId="10" fontId="9" fillId="2" borderId="26" xfId="0" applyNumberFormat="1" applyFont="1" applyFill="1" applyBorder="1" applyAlignment="1">
      <alignment horizontal="center"/>
    </xf>
    <xf numFmtId="43" fontId="9" fillId="6" borderId="51" xfId="0" applyNumberFormat="1" applyFont="1" applyFill="1" applyBorder="1"/>
    <xf numFmtId="0" fontId="9" fillId="2" borderId="52" xfId="0" applyFont="1" applyFill="1" applyBorder="1" applyAlignment="1">
      <alignment horizontal="left"/>
    </xf>
    <xf numFmtId="0" fontId="9" fillId="2" borderId="26" xfId="0" applyFont="1" applyFill="1" applyBorder="1"/>
    <xf numFmtId="0" fontId="9" fillId="2" borderId="53" xfId="0" applyFont="1" applyFill="1" applyBorder="1" applyAlignment="1"/>
    <xf numFmtId="43" fontId="9" fillId="2" borderId="53" xfId="0" applyNumberFormat="1" applyFont="1" applyFill="1" applyBorder="1" applyAlignment="1"/>
    <xf numFmtId="43" fontId="9" fillId="2" borderId="17" xfId="0" applyNumberFormat="1" applyFont="1" applyFill="1" applyBorder="1" applyAlignment="1">
      <alignment horizontal="center"/>
    </xf>
    <xf numFmtId="0" fontId="9" fillId="2" borderId="53" xfId="0" applyFont="1" applyFill="1" applyBorder="1"/>
    <xf numFmtId="0" fontId="9" fillId="2" borderId="47" xfId="0" applyFont="1" applyFill="1" applyBorder="1" applyAlignment="1">
      <alignment horizontal="left"/>
    </xf>
    <xf numFmtId="43" fontId="9" fillId="2" borderId="53" xfId="0" applyNumberFormat="1" applyFont="1" applyFill="1" applyBorder="1"/>
    <xf numFmtId="0" fontId="9" fillId="2" borderId="52" xfId="0" applyFont="1" applyFill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9" fillId="2" borderId="55" xfId="0" applyFont="1" applyFill="1" applyBorder="1"/>
    <xf numFmtId="0" fontId="8" fillId="2" borderId="56" xfId="0" applyFont="1" applyFill="1" applyBorder="1" applyAlignment="1">
      <alignment horizontal="right"/>
    </xf>
    <xf numFmtId="43" fontId="8" fillId="2" borderId="56" xfId="0" applyNumberFormat="1" applyFont="1" applyFill="1" applyBorder="1" applyAlignment="1">
      <alignment horizontal="right"/>
    </xf>
    <xf numFmtId="43" fontId="9" fillId="2" borderId="57" xfId="0" applyNumberFormat="1" applyFont="1" applyFill="1" applyBorder="1" applyAlignment="1">
      <alignment horizontal="center"/>
    </xf>
    <xf numFmtId="43" fontId="9" fillId="2" borderId="58" xfId="0" applyNumberFormat="1" applyFont="1" applyFill="1" applyBorder="1" applyAlignment="1">
      <alignment horizontal="center"/>
    </xf>
    <xf numFmtId="43" fontId="9" fillId="5" borderId="59" xfId="0" applyNumberFormat="1" applyFont="1" applyFill="1" applyBorder="1" applyAlignment="1">
      <alignment horizontal="center"/>
    </xf>
    <xf numFmtId="2" fontId="9" fillId="5" borderId="59" xfId="0" applyNumberFormat="1" applyFont="1" applyFill="1" applyBorder="1" applyAlignment="1">
      <alignment horizontal="center"/>
    </xf>
    <xf numFmtId="10" fontId="9" fillId="2" borderId="59" xfId="0" applyNumberFormat="1" applyFont="1" applyFill="1" applyBorder="1" applyAlignment="1">
      <alignment horizontal="center"/>
    </xf>
    <xf numFmtId="43" fontId="9" fillId="6" borderId="60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72" xfId="0" applyFont="1" applyBorder="1"/>
    <xf numFmtId="0" fontId="3" fillId="0" borderId="0" xfId="0" applyFont="1"/>
    <xf numFmtId="0" fontId="3" fillId="0" borderId="73" xfId="0" applyFont="1" applyBorder="1"/>
    <xf numFmtId="0" fontId="1" fillId="2" borderId="19" xfId="0" applyFont="1" applyFill="1" applyBorder="1"/>
    <xf numFmtId="0" fontId="6" fillId="2" borderId="77" xfId="0" applyFont="1" applyFill="1" applyBorder="1" applyAlignment="1">
      <alignment horizontal="right"/>
    </xf>
    <xf numFmtId="0" fontId="3" fillId="4" borderId="26" xfId="0" applyFont="1" applyFill="1" applyBorder="1" applyAlignment="1">
      <alignment horizontal="left"/>
    </xf>
    <xf numFmtId="0" fontId="3" fillId="2" borderId="27" xfId="0" applyFont="1" applyFill="1" applyBorder="1"/>
    <xf numFmtId="0" fontId="14" fillId="4" borderId="30" xfId="0" applyFont="1" applyFill="1" applyBorder="1"/>
    <xf numFmtId="0" fontId="16" fillId="2" borderId="31" xfId="0" applyFont="1" applyFill="1" applyBorder="1"/>
    <xf numFmtId="0" fontId="1" fillId="4" borderId="31" xfId="0" applyFont="1" applyFill="1" applyBorder="1"/>
    <xf numFmtId="0" fontId="17" fillId="2" borderId="19" xfId="0" applyFont="1" applyFill="1" applyBorder="1"/>
    <xf numFmtId="164" fontId="3" fillId="2" borderId="25" xfId="0" applyNumberFormat="1" applyFont="1" applyFill="1" applyBorder="1"/>
    <xf numFmtId="0" fontId="1" fillId="2" borderId="25" xfId="0" applyFont="1" applyFill="1" applyBorder="1"/>
    <xf numFmtId="0" fontId="6" fillId="2" borderId="79" xfId="0" applyFont="1" applyFill="1" applyBorder="1" applyAlignment="1">
      <alignment horizontal="right"/>
    </xf>
    <xf numFmtId="0" fontId="1" fillId="2" borderId="16" xfId="0" applyFont="1" applyFill="1" applyBorder="1"/>
    <xf numFmtId="0" fontId="1" fillId="2" borderId="39" xfId="0" applyFont="1" applyFill="1" applyBorder="1"/>
    <xf numFmtId="0" fontId="3" fillId="2" borderId="39" xfId="0" applyFont="1" applyFill="1" applyBorder="1"/>
    <xf numFmtId="0" fontId="3" fillId="5" borderId="31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10" fillId="2" borderId="39" xfId="0" applyFont="1" applyFill="1" applyBorder="1" applyAlignment="1">
      <alignment horizontal="center" wrapText="1"/>
    </xf>
    <xf numFmtId="0" fontId="6" fillId="6" borderId="80" xfId="0" applyFont="1" applyFill="1" applyBorder="1"/>
    <xf numFmtId="2" fontId="3" fillId="6" borderId="33" xfId="0" applyNumberFormat="1" applyFont="1" applyFill="1" applyBorder="1"/>
    <xf numFmtId="0" fontId="9" fillId="2" borderId="39" xfId="0" applyFont="1" applyFill="1" applyBorder="1" applyAlignment="1">
      <alignment vertical="top" wrapText="1"/>
    </xf>
    <xf numFmtId="0" fontId="10" fillId="2" borderId="81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wrapText="1"/>
    </xf>
    <xf numFmtId="0" fontId="8" fillId="6" borderId="44" xfId="0" applyFont="1" applyFill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7" borderId="80" xfId="0" applyFont="1" applyFill="1" applyBorder="1" applyAlignment="1">
      <alignment horizontal="center" wrapText="1"/>
    </xf>
    <xf numFmtId="0" fontId="8" fillId="7" borderId="44" xfId="0" applyFont="1" applyFill="1" applyBorder="1" applyAlignment="1">
      <alignment horizontal="center" wrapText="1"/>
    </xf>
    <xf numFmtId="0" fontId="8" fillId="5" borderId="31" xfId="0" applyFont="1" applyFill="1" applyBorder="1" applyAlignment="1">
      <alignment horizontal="center" wrapText="1"/>
    </xf>
    <xf numFmtId="0" fontId="8" fillId="6" borderId="31" xfId="0" applyFont="1" applyFill="1" applyBorder="1" applyAlignment="1">
      <alignment wrapText="1"/>
    </xf>
    <xf numFmtId="0" fontId="9" fillId="2" borderId="49" xfId="0" applyFont="1" applyFill="1" applyBorder="1"/>
    <xf numFmtId="43" fontId="9" fillId="2" borderId="49" xfId="0" applyNumberFormat="1" applyFont="1" applyFill="1" applyBorder="1"/>
    <xf numFmtId="43" fontId="9" fillId="2" borderId="26" xfId="0" applyNumberFormat="1" applyFont="1" applyFill="1" applyBorder="1" applyAlignment="1">
      <alignment horizontal="center"/>
    </xf>
    <xf numFmtId="43" fontId="9" fillId="6" borderId="27" xfId="0" applyNumberFormat="1" applyFont="1" applyFill="1" applyBorder="1"/>
    <xf numFmtId="0" fontId="9" fillId="4" borderId="82" xfId="0" applyFont="1" applyFill="1" applyBorder="1"/>
    <xf numFmtId="0" fontId="9" fillId="7" borderId="83" xfId="0" applyFont="1" applyFill="1" applyBorder="1"/>
    <xf numFmtId="43" fontId="9" fillId="7" borderId="83" xfId="0" applyNumberFormat="1" applyFont="1" applyFill="1" applyBorder="1"/>
    <xf numFmtId="165" fontId="9" fillId="5" borderId="84" xfId="0" applyNumberFormat="1" applyFont="1" applyFill="1" applyBorder="1"/>
    <xf numFmtId="0" fontId="9" fillId="6" borderId="85" xfId="0" applyFont="1" applyFill="1" applyBorder="1"/>
    <xf numFmtId="0" fontId="9" fillId="4" borderId="52" xfId="0" applyFont="1" applyFill="1" applyBorder="1"/>
    <xf numFmtId="0" fontId="9" fillId="7" borderId="26" xfId="0" applyFont="1" applyFill="1" applyBorder="1"/>
    <xf numFmtId="165" fontId="9" fillId="5" borderId="53" xfId="0" applyNumberFormat="1" applyFont="1" applyFill="1" applyBorder="1"/>
    <xf numFmtId="0" fontId="9" fillId="6" borderId="27" xfId="0" applyFont="1" applyFill="1" applyBorder="1"/>
    <xf numFmtId="43" fontId="9" fillId="7" borderId="26" xfId="0" applyNumberFormat="1" applyFont="1" applyFill="1" applyBorder="1"/>
    <xf numFmtId="43" fontId="9" fillId="2" borderId="55" xfId="0" applyNumberFormat="1" applyFont="1" applyFill="1" applyBorder="1" applyAlignment="1">
      <alignment horizontal="center"/>
    </xf>
    <xf numFmtId="43" fontId="9" fillId="5" borderId="55" xfId="0" applyNumberFormat="1" applyFont="1" applyFill="1" applyBorder="1" applyAlignment="1">
      <alignment horizontal="center"/>
    </xf>
    <xf numFmtId="2" fontId="9" fillId="5" borderId="55" xfId="0" applyNumberFormat="1" applyFont="1" applyFill="1" applyBorder="1" applyAlignment="1">
      <alignment horizontal="center"/>
    </xf>
    <xf numFmtId="10" fontId="9" fillId="2" borderId="55" xfId="0" applyNumberFormat="1" applyFont="1" applyFill="1" applyBorder="1" applyAlignment="1">
      <alignment horizontal="center"/>
    </xf>
    <xf numFmtId="43" fontId="9" fillId="6" borderId="55" xfId="0" applyNumberFormat="1" applyFont="1" applyFill="1" applyBorder="1" applyAlignment="1">
      <alignment horizontal="center"/>
    </xf>
    <xf numFmtId="0" fontId="9" fillId="2" borderId="86" xfId="0" applyFont="1" applyFill="1" applyBorder="1"/>
    <xf numFmtId="0" fontId="9" fillId="7" borderId="87" xfId="0" applyFont="1" applyFill="1" applyBorder="1"/>
    <xf numFmtId="43" fontId="9" fillId="7" borderId="87" xfId="0" applyNumberFormat="1" applyFont="1" applyFill="1" applyBorder="1"/>
    <xf numFmtId="165" fontId="9" fillId="5" borderId="88" xfId="0" applyNumberFormat="1" applyFont="1" applyFill="1" applyBorder="1"/>
    <xf numFmtId="0" fontId="9" fillId="6" borderId="89" xfId="0" applyFont="1" applyFill="1" applyBorder="1"/>
    <xf numFmtId="0" fontId="14" fillId="0" borderId="0" xfId="0" applyFont="1"/>
    <xf numFmtId="0" fontId="3" fillId="2" borderId="5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9" fillId="2" borderId="64" xfId="0" applyFont="1" applyFill="1" applyBorder="1" applyAlignment="1">
      <alignment horizontal="left" vertical="top" wrapText="1"/>
    </xf>
    <xf numFmtId="0" fontId="2" fillId="0" borderId="65" xfId="0" applyFont="1" applyBorder="1"/>
    <xf numFmtId="0" fontId="2" fillId="0" borderId="18" xfId="0" applyFont="1" applyBorder="1"/>
    <xf numFmtId="0" fontId="9" fillId="2" borderId="66" xfId="0" applyFont="1" applyFill="1" applyBorder="1" applyAlignment="1">
      <alignment horizontal="left" vertical="top" wrapText="1"/>
    </xf>
    <xf numFmtId="0" fontId="2" fillId="0" borderId="67" xfId="0" applyFont="1" applyBorder="1"/>
    <xf numFmtId="0" fontId="2" fillId="0" borderId="68" xfId="0" applyFont="1" applyBorder="1"/>
    <xf numFmtId="0" fontId="8" fillId="2" borderId="28" xfId="0" applyFont="1" applyFill="1" applyBorder="1" applyAlignment="1">
      <alignment horizontal="left" vertical="top"/>
    </xf>
    <xf numFmtId="0" fontId="2" fillId="0" borderId="29" xfId="0" applyFont="1" applyBorder="1"/>
    <xf numFmtId="0" fontId="2" fillId="0" borderId="71" xfId="0" applyFont="1" applyBorder="1"/>
    <xf numFmtId="0" fontId="9" fillId="2" borderId="61" xfId="0" applyFont="1" applyFill="1" applyBorder="1" applyAlignment="1">
      <alignment horizontal="left" vertical="top" wrapText="1"/>
    </xf>
    <xf numFmtId="0" fontId="2" fillId="0" borderId="62" xfId="0" applyFont="1" applyBorder="1"/>
    <xf numFmtId="0" fontId="2" fillId="0" borderId="63" xfId="0" applyFont="1" applyBorder="1"/>
    <xf numFmtId="0" fontId="9" fillId="2" borderId="61" xfId="0" applyFont="1" applyFill="1" applyBorder="1" applyAlignment="1">
      <alignment horizontal="left" vertical="top"/>
    </xf>
    <xf numFmtId="0" fontId="9" fillId="2" borderId="64" xfId="0" applyFont="1" applyFill="1" applyBorder="1" applyAlignment="1">
      <alignment horizontal="left" vertical="top"/>
    </xf>
    <xf numFmtId="0" fontId="3" fillId="2" borderId="66" xfId="0" applyFont="1" applyFill="1" applyBorder="1" applyAlignment="1">
      <alignment horizontal="left" vertical="top"/>
    </xf>
    <xf numFmtId="0" fontId="8" fillId="2" borderId="69" xfId="0" applyFont="1" applyFill="1" applyBorder="1" applyAlignment="1">
      <alignment horizontal="left"/>
    </xf>
    <xf numFmtId="0" fontId="2" fillId="0" borderId="6" xfId="0" applyFont="1" applyBorder="1"/>
    <xf numFmtId="0" fontId="2" fillId="0" borderId="70" xfId="0" applyFont="1" applyBorder="1"/>
    <xf numFmtId="0" fontId="11" fillId="2" borderId="36" xfId="0" applyFont="1" applyFill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12" fillId="2" borderId="41" xfId="0" applyFont="1" applyFill="1" applyBorder="1" applyAlignment="1">
      <alignment horizontal="right"/>
    </xf>
    <xf numFmtId="0" fontId="2" fillId="0" borderId="8" xfId="0" applyFont="1" applyBorder="1"/>
    <xf numFmtId="0" fontId="6" fillId="2" borderId="7" xfId="0" applyFont="1" applyFill="1" applyBorder="1" applyAlignment="1">
      <alignment horizontal="left"/>
    </xf>
    <xf numFmtId="0" fontId="2" fillId="0" borderId="9" xfId="0" applyFont="1" applyBorder="1"/>
    <xf numFmtId="0" fontId="3" fillId="2" borderId="20" xfId="0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7" fillId="4" borderId="23" xfId="0" applyFont="1" applyFill="1" applyBorder="1" applyAlignment="1">
      <alignment horizontal="left"/>
    </xf>
    <xf numFmtId="0" fontId="2" fillId="0" borderId="24" xfId="0" applyFont="1" applyBorder="1"/>
    <xf numFmtId="0" fontId="8" fillId="2" borderId="28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right" wrapText="1"/>
    </xf>
    <xf numFmtId="0" fontId="6" fillId="2" borderId="84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6" fillId="2" borderId="53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8" fillId="2" borderId="74" xfId="0" applyFont="1" applyFill="1" applyBorder="1" applyAlignment="1">
      <alignment horizontal="left"/>
    </xf>
    <xf numFmtId="0" fontId="2" fillId="0" borderId="75" xfId="0" applyFont="1" applyBorder="1"/>
    <xf numFmtId="0" fontId="2" fillId="0" borderId="76" xfId="0" applyFont="1" applyBorder="1"/>
    <xf numFmtId="0" fontId="3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9" fillId="2" borderId="64" xfId="0" applyFont="1" applyFill="1" applyBorder="1" applyAlignment="1">
      <alignment horizontal="left" wrapText="1"/>
    </xf>
    <xf numFmtId="0" fontId="9" fillId="2" borderId="66" xfId="0" applyFont="1" applyFill="1" applyBorder="1" applyAlignment="1">
      <alignment horizontal="left" wrapText="1"/>
    </xf>
    <xf numFmtId="0" fontId="3" fillId="2" borderId="66" xfId="0" applyFont="1" applyFill="1" applyBorder="1" applyAlignment="1">
      <alignment horizontal="left"/>
    </xf>
    <xf numFmtId="0" fontId="9" fillId="2" borderId="61" xfId="0" applyFont="1" applyFill="1" applyBorder="1" applyAlignment="1">
      <alignment horizontal="left" wrapText="1"/>
    </xf>
    <xf numFmtId="0" fontId="9" fillId="2" borderId="61" xfId="0" applyFont="1" applyFill="1" applyBorder="1" applyAlignment="1">
      <alignment horizontal="left"/>
    </xf>
    <xf numFmtId="0" fontId="9" fillId="2" borderId="6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5" fillId="2" borderId="28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/>
    </xf>
    <xf numFmtId="0" fontId="9" fillId="2" borderId="74" xfId="0" applyFont="1" applyFill="1" applyBorder="1" applyAlignment="1">
      <alignment horizontal="center" vertical="top" wrapText="1"/>
    </xf>
    <xf numFmtId="0" fontId="2" fillId="0" borderId="4" xfId="0" applyFont="1" applyBorder="1"/>
    <xf numFmtId="0" fontId="0" fillId="0" borderId="0" xfId="0" applyFont="1" applyAlignment="1"/>
    <xf numFmtId="14" fontId="3" fillId="2" borderId="78" xfId="0" applyNumberFormat="1" applyFont="1" applyFill="1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0</xdr:row>
      <xdr:rowOff>1209675</xdr:rowOff>
    </xdr:from>
    <xdr:ext cx="3962400" cy="15144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0</xdr:row>
      <xdr:rowOff>1209675</xdr:rowOff>
    </xdr:from>
    <xdr:ext cx="3962400" cy="15144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0</xdr:row>
      <xdr:rowOff>1209675</xdr:rowOff>
    </xdr:from>
    <xdr:ext cx="3962400" cy="15144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0</xdr:row>
      <xdr:rowOff>1209675</xdr:rowOff>
    </xdr:from>
    <xdr:ext cx="3962400" cy="15144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3762375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hyperlink" Target="https://fdc.nal.usda.gov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zoomScale="60" zoomScaleNormal="60" workbookViewId="0">
      <selection activeCell="B14" sqref="B14:B40"/>
    </sheetView>
  </sheetViews>
  <sheetFormatPr defaultColWidth="12.58203125" defaultRowHeight="15" customHeight="1" x14ac:dyDescent="0.3"/>
  <cols>
    <col min="1" max="1" width="49.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26" width="7.58203125" customWidth="1"/>
  </cols>
  <sheetData>
    <row r="1" spans="1:26" ht="99.75" customHeight="1" thickBot="1" x14ac:dyDescent="0.7">
      <c r="A1" s="157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5.5" customHeight="1" thickBot="1" x14ac:dyDescent="0.85">
      <c r="A2" s="15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x14ac:dyDescent="0.65">
      <c r="A3" s="2" t="s">
        <v>1</v>
      </c>
      <c r="B3" s="159" t="s">
        <v>2</v>
      </c>
      <c r="C3" s="160"/>
      <c r="D3" s="3"/>
      <c r="E3" s="4" t="s">
        <v>3</v>
      </c>
      <c r="F3" s="161"/>
      <c r="G3" s="162"/>
      <c r="H3" s="162"/>
      <c r="I3" s="162"/>
      <c r="J3" s="162"/>
      <c r="K3" s="162"/>
      <c r="L3" s="162"/>
      <c r="M3" s="16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65">
      <c r="A4" s="5" t="s">
        <v>4</v>
      </c>
      <c r="B4" s="164" t="s">
        <v>5</v>
      </c>
      <c r="C4" s="165"/>
      <c r="D4" s="6"/>
      <c r="E4" s="1"/>
      <c r="F4" s="151"/>
      <c r="G4" s="152"/>
      <c r="H4" s="152"/>
      <c r="I4" s="152"/>
      <c r="J4" s="152"/>
      <c r="K4" s="152"/>
      <c r="L4" s="152"/>
      <c r="M4" s="153"/>
      <c r="N4" s="1"/>
      <c r="O4" s="1"/>
      <c r="P4" s="1"/>
      <c r="Q4" s="1"/>
    </row>
    <row r="5" spans="1:26" ht="30" x14ac:dyDescent="0.65">
      <c r="A5" s="5" t="s">
        <v>6</v>
      </c>
      <c r="B5" s="124" t="s">
        <v>7</v>
      </c>
      <c r="C5" s="125"/>
      <c r="D5" s="6"/>
      <c r="E5" s="6"/>
      <c r="F5" s="151"/>
      <c r="G5" s="152"/>
      <c r="H5" s="152"/>
      <c r="I5" s="152"/>
      <c r="J5" s="152"/>
      <c r="K5" s="152"/>
      <c r="L5" s="152"/>
      <c r="M5" s="15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.5" thickBot="1" x14ac:dyDescent="0.7">
      <c r="A6" s="5" t="s">
        <v>8</v>
      </c>
      <c r="B6" s="122" t="s">
        <v>9</v>
      </c>
      <c r="C6" s="123"/>
      <c r="D6" s="154" t="s">
        <v>10</v>
      </c>
      <c r="E6" s="155"/>
      <c r="F6" s="155"/>
      <c r="G6" s="155"/>
      <c r="H6" s="7"/>
      <c r="I6" s="7"/>
      <c r="J6" s="7"/>
      <c r="K6" s="7"/>
      <c r="L6" s="8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5" thickBot="1" x14ac:dyDescent="0.7">
      <c r="A7" s="5" t="s">
        <v>11</v>
      </c>
      <c r="B7" s="10">
        <v>16</v>
      </c>
      <c r="C7" s="11" t="s">
        <v>12</v>
      </c>
      <c r="D7" s="156" t="s">
        <v>13</v>
      </c>
      <c r="E7" s="133"/>
      <c r="F7" s="12">
        <v>16</v>
      </c>
      <c r="G7" s="13" t="s">
        <v>12</v>
      </c>
      <c r="H7" s="7"/>
      <c r="I7" s="14" t="s">
        <v>14</v>
      </c>
      <c r="J7" s="15"/>
      <c r="K7" s="16"/>
      <c r="L7" s="8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x14ac:dyDescent="0.65">
      <c r="A8" s="5" t="s">
        <v>15</v>
      </c>
      <c r="B8" s="122" t="s">
        <v>16</v>
      </c>
      <c r="C8" s="123"/>
      <c r="D8" s="6"/>
      <c r="E8" s="6"/>
      <c r="F8" s="7"/>
      <c r="G8" s="7"/>
      <c r="H8" s="7"/>
      <c r="I8" s="7"/>
      <c r="J8" s="7"/>
      <c r="K8" s="7"/>
      <c r="L8" s="8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x14ac:dyDescent="0.65">
      <c r="A9" s="5" t="s">
        <v>17</v>
      </c>
      <c r="B9" s="122"/>
      <c r="C9" s="123"/>
      <c r="D9" s="6"/>
      <c r="E9" s="6"/>
      <c r="F9" s="7"/>
      <c r="G9" s="7"/>
      <c r="H9" s="7"/>
      <c r="I9" s="7"/>
      <c r="J9" s="7"/>
      <c r="K9" s="7"/>
      <c r="L9" s="8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65">
      <c r="A10" s="5" t="s">
        <v>18</v>
      </c>
      <c r="B10" s="122"/>
      <c r="C10" s="123"/>
      <c r="D10" s="6"/>
      <c r="E10" s="6"/>
      <c r="F10" s="7"/>
      <c r="G10" s="7"/>
      <c r="H10" s="7"/>
      <c r="I10" s="7"/>
      <c r="J10" s="7"/>
      <c r="K10" s="7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5" thickBot="1" x14ac:dyDescent="0.7">
      <c r="A11" s="5" t="s">
        <v>19</v>
      </c>
      <c r="B11" s="122"/>
      <c r="C11" s="123"/>
      <c r="D11" s="7"/>
      <c r="E11" s="17"/>
      <c r="F11" s="7"/>
      <c r="G11" s="18"/>
      <c r="H11" s="18"/>
      <c r="I11" s="18"/>
      <c r="J11" s="18"/>
      <c r="K11" s="18"/>
      <c r="L11" s="19"/>
      <c r="M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" thickTop="1" thickBot="1" x14ac:dyDescent="0.55000000000000004">
      <c r="A12" s="5" t="s">
        <v>20</v>
      </c>
      <c r="B12" s="122"/>
      <c r="C12" s="123"/>
      <c r="D12" s="7"/>
      <c r="E12" s="7"/>
      <c r="F12" s="21"/>
      <c r="G12" s="144" t="s">
        <v>21</v>
      </c>
      <c r="H12" s="145"/>
      <c r="I12" s="145"/>
      <c r="J12" s="145"/>
      <c r="K12" s="145"/>
      <c r="L12" s="145"/>
      <c r="M12" s="1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 thickBot="1" x14ac:dyDescent="0.7">
      <c r="A13" s="22"/>
      <c r="B13" s="7"/>
      <c r="C13" s="23"/>
      <c r="D13" s="24"/>
      <c r="E13" s="24"/>
      <c r="F13" s="25"/>
      <c r="G13" s="147" t="s">
        <v>22</v>
      </c>
      <c r="H13" s="148"/>
      <c r="I13" s="26">
        <f>IF(B7=0," ",F7/B7)</f>
        <v>1</v>
      </c>
      <c r="J13" s="27"/>
      <c r="K13" s="28"/>
      <c r="L13" s="29" t="s">
        <v>23</v>
      </c>
      <c r="M13" s="30">
        <f>K7*28.35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4" thickBot="1" x14ac:dyDescent="0.5">
      <c r="A14" s="31" t="s">
        <v>24</v>
      </c>
      <c r="B14" s="31" t="s">
        <v>26</v>
      </c>
      <c r="C14" s="31" t="s">
        <v>27</v>
      </c>
      <c r="D14" s="31" t="s">
        <v>28</v>
      </c>
      <c r="E14" s="32" t="s">
        <v>29</v>
      </c>
      <c r="F14" s="33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1" t="s">
        <v>35</v>
      </c>
      <c r="L14" s="35" t="s">
        <v>23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25.5" x14ac:dyDescent="0.5">
      <c r="A15" s="36" t="s">
        <v>36</v>
      </c>
      <c r="B15" s="38" t="s">
        <v>37</v>
      </c>
      <c r="C15" s="39">
        <v>2</v>
      </c>
      <c r="D15" s="39" t="s">
        <v>38</v>
      </c>
      <c r="E15" s="40">
        <f>113*4</f>
        <v>452</v>
      </c>
      <c r="F15" s="41">
        <f t="shared" ref="F15:F39" si="0">CONVERT(E15,"g","ozm")</f>
        <v>15.943830801210346</v>
      </c>
      <c r="G15" s="42">
        <f t="shared" ref="G15:G39" si="1">IFERROR(IF(C15=0," ",C15*$I$13)," ")</f>
        <v>2</v>
      </c>
      <c r="H15" s="43" t="str">
        <f t="shared" ref="H15:H39" si="2">IF(C15=0," ",D15)</f>
        <v>cups</v>
      </c>
      <c r="I15" s="42">
        <f t="shared" ref="I15:I39" si="3">IFERROR(IF(E15=0," ",E15*$I$13)," ")</f>
        <v>452</v>
      </c>
      <c r="J15" s="42">
        <f t="shared" ref="J15:J39" si="4">IFERROR(IF(E15=0," ",CONVERT(I15,"g","ozm"))," ")</f>
        <v>15.943830801210346</v>
      </c>
      <c r="K15" s="44">
        <f t="shared" ref="K15:K39" si="5">IF(E15=0," ",E15/$E$40)</f>
        <v>0.88976377952755903</v>
      </c>
      <c r="L15" s="45">
        <f t="shared" ref="L15:L39" si="6">IFERROR(IF(K15=0," ",K15*$M$13)," ")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25.5" x14ac:dyDescent="0.5">
      <c r="A16" s="46" t="s">
        <v>39</v>
      </c>
      <c r="B16" s="48" t="s">
        <v>40</v>
      </c>
      <c r="C16" s="49">
        <v>0.5</v>
      </c>
      <c r="D16" s="49" t="s">
        <v>41</v>
      </c>
      <c r="E16" s="50">
        <v>27.5</v>
      </c>
      <c r="F16" s="41">
        <f t="shared" si="0"/>
        <v>0.97003395361346134</v>
      </c>
      <c r="G16" s="42">
        <f t="shared" si="1"/>
        <v>0.5</v>
      </c>
      <c r="H16" s="43" t="str">
        <f t="shared" si="2"/>
        <v>cup</v>
      </c>
      <c r="I16" s="42">
        <f t="shared" si="3"/>
        <v>27.5</v>
      </c>
      <c r="J16" s="42">
        <f t="shared" si="4"/>
        <v>0.97003395361346134</v>
      </c>
      <c r="K16" s="44">
        <f t="shared" si="5"/>
        <v>5.4133858267716536E-2</v>
      </c>
      <c r="L16" s="45">
        <f t="shared" si="6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x14ac:dyDescent="0.5">
      <c r="A17" s="46" t="s">
        <v>42</v>
      </c>
      <c r="B17" s="51"/>
      <c r="C17" s="49">
        <v>1</v>
      </c>
      <c r="D17" s="49" t="s">
        <v>43</v>
      </c>
      <c r="E17" s="50">
        <v>9.5</v>
      </c>
      <c r="F17" s="41">
        <f t="shared" si="0"/>
        <v>0.33510263852101391</v>
      </c>
      <c r="G17" s="42">
        <f t="shared" si="1"/>
        <v>1</v>
      </c>
      <c r="H17" s="43" t="str">
        <f t="shared" si="2"/>
        <v>Tablespoon</v>
      </c>
      <c r="I17" s="42">
        <f t="shared" si="3"/>
        <v>9.5</v>
      </c>
      <c r="J17" s="42">
        <f t="shared" si="4"/>
        <v>0.33510263852101391</v>
      </c>
      <c r="K17" s="44">
        <f t="shared" si="5"/>
        <v>1.8700787401574805E-2</v>
      </c>
      <c r="L17" s="45">
        <f t="shared" si="6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 x14ac:dyDescent="0.5">
      <c r="A18" s="46" t="s">
        <v>44</v>
      </c>
      <c r="B18" s="48" t="s">
        <v>45</v>
      </c>
      <c r="C18" s="49">
        <v>2</v>
      </c>
      <c r="D18" s="49" t="s">
        <v>46</v>
      </c>
      <c r="E18" s="50">
        <v>3</v>
      </c>
      <c r="F18" s="41">
        <f t="shared" si="0"/>
        <v>0.10582188584874123</v>
      </c>
      <c r="G18" s="42">
        <f t="shared" si="1"/>
        <v>2</v>
      </c>
      <c r="H18" s="43" t="str">
        <f t="shared" si="2"/>
        <v>teaspoon</v>
      </c>
      <c r="I18" s="42">
        <f t="shared" si="3"/>
        <v>3</v>
      </c>
      <c r="J18" s="42">
        <f t="shared" si="4"/>
        <v>0.10582188584874123</v>
      </c>
      <c r="K18" s="44">
        <f t="shared" si="5"/>
        <v>5.905511811023622E-3</v>
      </c>
      <c r="L18" s="45">
        <f t="shared" si="6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5.5" x14ac:dyDescent="0.5">
      <c r="A19" s="46" t="s">
        <v>47</v>
      </c>
      <c r="B19" s="48" t="s">
        <v>48</v>
      </c>
      <c r="C19" s="49">
        <v>2</v>
      </c>
      <c r="D19" s="49" t="s">
        <v>46</v>
      </c>
      <c r="E19" s="50">
        <v>6</v>
      </c>
      <c r="F19" s="41">
        <f t="shared" si="0"/>
        <v>0.21164377169748247</v>
      </c>
      <c r="G19" s="42">
        <f t="shared" si="1"/>
        <v>2</v>
      </c>
      <c r="H19" s="43" t="str">
        <f t="shared" si="2"/>
        <v>teaspoon</v>
      </c>
      <c r="I19" s="42">
        <f t="shared" si="3"/>
        <v>6</v>
      </c>
      <c r="J19" s="42">
        <f t="shared" si="4"/>
        <v>0.21164377169748247</v>
      </c>
      <c r="K19" s="44">
        <f t="shared" si="5"/>
        <v>1.1811023622047244E-2</v>
      </c>
      <c r="L19" s="45">
        <f t="shared" si="6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5">
      <c r="A20" s="46" t="s">
        <v>49</v>
      </c>
      <c r="B20" s="51"/>
      <c r="C20" s="49">
        <v>1</v>
      </c>
      <c r="D20" s="49" t="s">
        <v>46</v>
      </c>
      <c r="E20" s="50">
        <v>1</v>
      </c>
      <c r="F20" s="41">
        <f t="shared" si="0"/>
        <v>3.5273961949580414E-2</v>
      </c>
      <c r="G20" s="42">
        <f t="shared" si="1"/>
        <v>1</v>
      </c>
      <c r="H20" s="43" t="str">
        <f t="shared" si="2"/>
        <v>teaspoon</v>
      </c>
      <c r="I20" s="42">
        <f t="shared" si="3"/>
        <v>1</v>
      </c>
      <c r="J20" s="42">
        <f t="shared" si="4"/>
        <v>3.5273961949580414E-2</v>
      </c>
      <c r="K20" s="44">
        <f t="shared" si="5"/>
        <v>1.968503937007874E-3</v>
      </c>
      <c r="L20" s="45">
        <f t="shared" si="6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5.5" x14ac:dyDescent="0.5">
      <c r="A21" s="36" t="s">
        <v>50</v>
      </c>
      <c r="B21" s="51"/>
      <c r="C21" s="49">
        <v>1</v>
      </c>
      <c r="D21" s="49" t="s">
        <v>46</v>
      </c>
      <c r="E21" s="50">
        <v>3</v>
      </c>
      <c r="F21" s="41">
        <f t="shared" si="0"/>
        <v>0.10582188584874123</v>
      </c>
      <c r="G21" s="42">
        <f t="shared" si="1"/>
        <v>1</v>
      </c>
      <c r="H21" s="43" t="str">
        <f t="shared" si="2"/>
        <v>teaspoon</v>
      </c>
      <c r="I21" s="42">
        <f t="shared" si="3"/>
        <v>3</v>
      </c>
      <c r="J21" s="42">
        <f t="shared" si="4"/>
        <v>0.10582188584874123</v>
      </c>
      <c r="K21" s="44">
        <f t="shared" si="5"/>
        <v>5.905511811023622E-3</v>
      </c>
      <c r="L21" s="45">
        <f t="shared" si="6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5.5" x14ac:dyDescent="0.5">
      <c r="A22" s="36" t="s">
        <v>51</v>
      </c>
      <c r="B22" s="51"/>
      <c r="C22" s="49">
        <v>1</v>
      </c>
      <c r="D22" s="49" t="s">
        <v>46</v>
      </c>
      <c r="E22" s="50">
        <v>6</v>
      </c>
      <c r="F22" s="41">
        <f t="shared" si="0"/>
        <v>0.21164377169748247</v>
      </c>
      <c r="G22" s="42">
        <f t="shared" si="1"/>
        <v>1</v>
      </c>
      <c r="H22" s="43" t="str">
        <f t="shared" si="2"/>
        <v>teaspoon</v>
      </c>
      <c r="I22" s="42">
        <f t="shared" si="3"/>
        <v>6</v>
      </c>
      <c r="J22" s="42">
        <f t="shared" si="4"/>
        <v>0.21164377169748247</v>
      </c>
      <c r="K22" s="44">
        <f t="shared" si="5"/>
        <v>1.1811023622047244E-2</v>
      </c>
      <c r="L22" s="45">
        <f t="shared" si="6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5.5" hidden="1" x14ac:dyDescent="0.5">
      <c r="A23" s="52"/>
      <c r="B23" s="51"/>
      <c r="C23" s="53"/>
      <c r="D23" s="53"/>
      <c r="E23" s="40"/>
      <c r="F23" s="41">
        <f t="shared" si="0"/>
        <v>0</v>
      </c>
      <c r="G23" s="42" t="str">
        <f t="shared" si="1"/>
        <v xml:space="preserve"> </v>
      </c>
      <c r="H23" s="43" t="str">
        <f t="shared" si="2"/>
        <v xml:space="preserve"> </v>
      </c>
      <c r="I23" s="42" t="str">
        <f t="shared" si="3"/>
        <v xml:space="preserve"> </v>
      </c>
      <c r="J23" s="42" t="str">
        <f t="shared" si="4"/>
        <v xml:space="preserve"> </v>
      </c>
      <c r="K23" s="44" t="str">
        <f t="shared" si="5"/>
        <v xml:space="preserve"> </v>
      </c>
      <c r="L23" s="45" t="str">
        <f t="shared" si="6"/>
        <v xml:space="preserve"> 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5.5" hidden="1" x14ac:dyDescent="0.5">
      <c r="A24" s="52"/>
      <c r="B24" s="51"/>
      <c r="C24" s="53"/>
      <c r="D24" s="53"/>
      <c r="E24" s="40"/>
      <c r="F24" s="41">
        <f t="shared" si="0"/>
        <v>0</v>
      </c>
      <c r="G24" s="42" t="str">
        <f t="shared" si="1"/>
        <v xml:space="preserve"> </v>
      </c>
      <c r="H24" s="43" t="str">
        <f t="shared" si="2"/>
        <v xml:space="preserve"> </v>
      </c>
      <c r="I24" s="42" t="str">
        <f t="shared" si="3"/>
        <v xml:space="preserve"> </v>
      </c>
      <c r="J24" s="42" t="str">
        <f t="shared" si="4"/>
        <v xml:space="preserve"> </v>
      </c>
      <c r="K24" s="44" t="str">
        <f t="shared" si="5"/>
        <v xml:space="preserve"> </v>
      </c>
      <c r="L24" s="45" t="str">
        <f t="shared" si="6"/>
        <v xml:space="preserve"> 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5.5" hidden="1" x14ac:dyDescent="0.5">
      <c r="A25" s="52"/>
      <c r="B25" s="51"/>
      <c r="C25" s="53"/>
      <c r="D25" s="53"/>
      <c r="E25" s="40"/>
      <c r="F25" s="41">
        <f t="shared" si="0"/>
        <v>0</v>
      </c>
      <c r="G25" s="42" t="str">
        <f t="shared" si="1"/>
        <v xml:space="preserve"> </v>
      </c>
      <c r="H25" s="43" t="str">
        <f t="shared" si="2"/>
        <v xml:space="preserve"> </v>
      </c>
      <c r="I25" s="42" t="str">
        <f t="shared" si="3"/>
        <v xml:space="preserve"> </v>
      </c>
      <c r="J25" s="42" t="str">
        <f t="shared" si="4"/>
        <v xml:space="preserve"> </v>
      </c>
      <c r="K25" s="44" t="str">
        <f t="shared" si="5"/>
        <v xml:space="preserve"> </v>
      </c>
      <c r="L25" s="45" t="str">
        <f t="shared" si="6"/>
        <v xml:space="preserve"> 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hidden="1" x14ac:dyDescent="0.5">
      <c r="A26" s="52"/>
      <c r="B26" s="51"/>
      <c r="C26" s="53"/>
      <c r="D26" s="53"/>
      <c r="E26" s="40"/>
      <c r="F26" s="41">
        <f t="shared" si="0"/>
        <v>0</v>
      </c>
      <c r="G26" s="42" t="str">
        <f t="shared" si="1"/>
        <v xml:space="preserve"> </v>
      </c>
      <c r="H26" s="43" t="str">
        <f t="shared" si="2"/>
        <v xml:space="preserve"> </v>
      </c>
      <c r="I26" s="42" t="str">
        <f t="shared" si="3"/>
        <v xml:space="preserve"> </v>
      </c>
      <c r="J26" s="42" t="str">
        <f t="shared" si="4"/>
        <v xml:space="preserve"> </v>
      </c>
      <c r="K26" s="44" t="str">
        <f t="shared" si="5"/>
        <v xml:space="preserve"> </v>
      </c>
      <c r="L26" s="45" t="str">
        <f t="shared" si="6"/>
        <v xml:space="preserve"> 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5.5" hidden="1" x14ac:dyDescent="0.5">
      <c r="A27" s="52"/>
      <c r="B27" s="51"/>
      <c r="C27" s="53"/>
      <c r="D27" s="53"/>
      <c r="E27" s="40"/>
      <c r="F27" s="41">
        <f t="shared" si="0"/>
        <v>0</v>
      </c>
      <c r="G27" s="42" t="str">
        <f t="shared" si="1"/>
        <v xml:space="preserve"> </v>
      </c>
      <c r="H27" s="43" t="str">
        <f t="shared" si="2"/>
        <v xml:space="preserve"> </v>
      </c>
      <c r="I27" s="42" t="str">
        <f t="shared" si="3"/>
        <v xml:space="preserve"> </v>
      </c>
      <c r="J27" s="42" t="str">
        <f t="shared" si="4"/>
        <v xml:space="preserve"> </v>
      </c>
      <c r="K27" s="44" t="str">
        <f t="shared" si="5"/>
        <v xml:space="preserve"> </v>
      </c>
      <c r="L27" s="45" t="str">
        <f t="shared" si="6"/>
        <v xml:space="preserve"> 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5.5" hidden="1" x14ac:dyDescent="0.5">
      <c r="A28" s="52"/>
      <c r="B28" s="51"/>
      <c r="C28" s="53"/>
      <c r="D28" s="53"/>
      <c r="E28" s="40"/>
      <c r="F28" s="41">
        <f t="shared" si="0"/>
        <v>0</v>
      </c>
      <c r="G28" s="42" t="str">
        <f t="shared" si="1"/>
        <v xml:space="preserve"> </v>
      </c>
      <c r="H28" s="43" t="str">
        <f t="shared" si="2"/>
        <v xml:space="preserve"> </v>
      </c>
      <c r="I28" s="42" t="str">
        <f t="shared" si="3"/>
        <v xml:space="preserve"> </v>
      </c>
      <c r="J28" s="42" t="str">
        <f t="shared" si="4"/>
        <v xml:space="preserve"> </v>
      </c>
      <c r="K28" s="44" t="str">
        <f t="shared" si="5"/>
        <v xml:space="preserve"> </v>
      </c>
      <c r="L28" s="45" t="str">
        <f t="shared" si="6"/>
        <v xml:space="preserve"> 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5.5" hidden="1" x14ac:dyDescent="0.5">
      <c r="A29" s="52"/>
      <c r="B29" s="51"/>
      <c r="C29" s="53"/>
      <c r="D29" s="53"/>
      <c r="E29" s="40"/>
      <c r="F29" s="41">
        <f t="shared" si="0"/>
        <v>0</v>
      </c>
      <c r="G29" s="42" t="str">
        <f t="shared" si="1"/>
        <v xml:space="preserve"> </v>
      </c>
      <c r="H29" s="43" t="str">
        <f t="shared" si="2"/>
        <v xml:space="preserve"> </v>
      </c>
      <c r="I29" s="42" t="str">
        <f t="shared" si="3"/>
        <v xml:space="preserve"> </v>
      </c>
      <c r="J29" s="42" t="str">
        <f t="shared" si="4"/>
        <v xml:space="preserve"> </v>
      </c>
      <c r="K29" s="44" t="str">
        <f t="shared" si="5"/>
        <v xml:space="preserve"> </v>
      </c>
      <c r="L29" s="45" t="str">
        <f t="shared" si="6"/>
        <v xml:space="preserve"> 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hidden="1" x14ac:dyDescent="0.5">
      <c r="A30" s="52"/>
      <c r="B30" s="51"/>
      <c r="C30" s="53"/>
      <c r="D30" s="53"/>
      <c r="E30" s="40"/>
      <c r="F30" s="41">
        <f t="shared" si="0"/>
        <v>0</v>
      </c>
      <c r="G30" s="42" t="str">
        <f t="shared" si="1"/>
        <v xml:space="preserve"> </v>
      </c>
      <c r="H30" s="43" t="str">
        <f t="shared" si="2"/>
        <v xml:space="preserve"> </v>
      </c>
      <c r="I30" s="42" t="str">
        <f t="shared" si="3"/>
        <v xml:space="preserve"> </v>
      </c>
      <c r="J30" s="42" t="str">
        <f t="shared" si="4"/>
        <v xml:space="preserve"> </v>
      </c>
      <c r="K30" s="44" t="str">
        <f t="shared" si="5"/>
        <v xml:space="preserve"> </v>
      </c>
      <c r="L30" s="45" t="str">
        <f t="shared" si="6"/>
        <v xml:space="preserve"> 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5.5" hidden="1" x14ac:dyDescent="0.5">
      <c r="A31" s="52"/>
      <c r="B31" s="51"/>
      <c r="C31" s="53"/>
      <c r="D31" s="53"/>
      <c r="E31" s="40"/>
      <c r="F31" s="41">
        <f t="shared" si="0"/>
        <v>0</v>
      </c>
      <c r="G31" s="42" t="str">
        <f t="shared" si="1"/>
        <v xml:space="preserve"> </v>
      </c>
      <c r="H31" s="43" t="str">
        <f t="shared" si="2"/>
        <v xml:space="preserve"> </v>
      </c>
      <c r="I31" s="42" t="str">
        <f t="shared" si="3"/>
        <v xml:space="preserve"> </v>
      </c>
      <c r="J31" s="42" t="str">
        <f t="shared" si="4"/>
        <v xml:space="preserve"> </v>
      </c>
      <c r="K31" s="44" t="str">
        <f t="shared" si="5"/>
        <v xml:space="preserve"> </v>
      </c>
      <c r="L31" s="45" t="str">
        <f t="shared" si="6"/>
        <v xml:space="preserve"> 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 hidden="1" x14ac:dyDescent="0.5">
      <c r="A32" s="52"/>
      <c r="B32" s="51"/>
      <c r="C32" s="53"/>
      <c r="D32" s="53"/>
      <c r="E32" s="40"/>
      <c r="F32" s="41">
        <f t="shared" si="0"/>
        <v>0</v>
      </c>
      <c r="G32" s="42" t="str">
        <f t="shared" si="1"/>
        <v xml:space="preserve"> </v>
      </c>
      <c r="H32" s="43" t="str">
        <f t="shared" si="2"/>
        <v xml:space="preserve"> </v>
      </c>
      <c r="I32" s="42" t="str">
        <f t="shared" si="3"/>
        <v xml:space="preserve"> </v>
      </c>
      <c r="J32" s="42" t="str">
        <f t="shared" si="4"/>
        <v xml:space="preserve"> </v>
      </c>
      <c r="K32" s="44" t="str">
        <f t="shared" si="5"/>
        <v xml:space="preserve"> </v>
      </c>
      <c r="L32" s="45" t="str">
        <f t="shared" si="6"/>
        <v xml:space="preserve"> 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25.5" hidden="1" x14ac:dyDescent="0.5">
      <c r="A33" s="52"/>
      <c r="B33" s="51"/>
      <c r="C33" s="53"/>
      <c r="D33" s="53"/>
      <c r="E33" s="40"/>
      <c r="F33" s="41">
        <f t="shared" si="0"/>
        <v>0</v>
      </c>
      <c r="G33" s="42" t="str">
        <f t="shared" si="1"/>
        <v xml:space="preserve"> </v>
      </c>
      <c r="H33" s="43" t="str">
        <f t="shared" si="2"/>
        <v xml:space="preserve"> </v>
      </c>
      <c r="I33" s="42" t="str">
        <f t="shared" si="3"/>
        <v xml:space="preserve"> </v>
      </c>
      <c r="J33" s="42" t="str">
        <f t="shared" si="4"/>
        <v xml:space="preserve"> </v>
      </c>
      <c r="K33" s="44" t="str">
        <f t="shared" si="5"/>
        <v xml:space="preserve"> </v>
      </c>
      <c r="L33" s="45" t="str">
        <f t="shared" si="6"/>
        <v xml:space="preserve"> 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25.5" hidden="1" x14ac:dyDescent="0.5">
      <c r="A34" s="52"/>
      <c r="B34" s="51"/>
      <c r="C34" s="53"/>
      <c r="D34" s="53"/>
      <c r="E34" s="40"/>
      <c r="F34" s="41">
        <f t="shared" si="0"/>
        <v>0</v>
      </c>
      <c r="G34" s="42" t="str">
        <f t="shared" si="1"/>
        <v xml:space="preserve"> </v>
      </c>
      <c r="H34" s="43" t="str">
        <f t="shared" si="2"/>
        <v xml:space="preserve"> </v>
      </c>
      <c r="I34" s="42" t="str">
        <f t="shared" si="3"/>
        <v xml:space="preserve"> </v>
      </c>
      <c r="J34" s="42" t="str">
        <f t="shared" si="4"/>
        <v xml:space="preserve"> </v>
      </c>
      <c r="K34" s="44" t="str">
        <f t="shared" si="5"/>
        <v xml:space="preserve"> </v>
      </c>
      <c r="L34" s="45" t="str">
        <f t="shared" si="6"/>
        <v xml:space="preserve"> 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25.5" hidden="1" x14ac:dyDescent="0.5">
      <c r="A35" s="52"/>
      <c r="B35" s="51"/>
      <c r="C35" s="53"/>
      <c r="D35" s="53"/>
      <c r="E35" s="40"/>
      <c r="F35" s="41">
        <f t="shared" si="0"/>
        <v>0</v>
      </c>
      <c r="G35" s="42" t="str">
        <f t="shared" si="1"/>
        <v xml:space="preserve"> </v>
      </c>
      <c r="H35" s="43" t="str">
        <f t="shared" si="2"/>
        <v xml:space="preserve"> </v>
      </c>
      <c r="I35" s="42" t="str">
        <f t="shared" si="3"/>
        <v xml:space="preserve"> </v>
      </c>
      <c r="J35" s="42" t="str">
        <f t="shared" si="4"/>
        <v xml:space="preserve"> </v>
      </c>
      <c r="K35" s="44" t="str">
        <f t="shared" si="5"/>
        <v xml:space="preserve"> </v>
      </c>
      <c r="L35" s="45" t="str">
        <f t="shared" si="6"/>
        <v xml:space="preserve"> 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6" ht="25.5" hidden="1" x14ac:dyDescent="0.5">
      <c r="A36" s="52"/>
      <c r="B36" s="51"/>
      <c r="C36" s="53"/>
      <c r="D36" s="53"/>
      <c r="E36" s="40"/>
      <c r="F36" s="41">
        <f t="shared" si="0"/>
        <v>0</v>
      </c>
      <c r="G36" s="42" t="str">
        <f t="shared" si="1"/>
        <v xml:space="preserve"> </v>
      </c>
      <c r="H36" s="43" t="str">
        <f t="shared" si="2"/>
        <v xml:space="preserve"> </v>
      </c>
      <c r="I36" s="42" t="str">
        <f t="shared" si="3"/>
        <v xml:space="preserve"> </v>
      </c>
      <c r="J36" s="42" t="str">
        <f t="shared" si="4"/>
        <v xml:space="preserve"> </v>
      </c>
      <c r="K36" s="44" t="str">
        <f t="shared" si="5"/>
        <v xml:space="preserve"> </v>
      </c>
      <c r="L36" s="45" t="str">
        <f t="shared" si="6"/>
        <v xml:space="preserve"> 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ht="25.5" hidden="1" x14ac:dyDescent="0.5">
      <c r="A37" s="54"/>
      <c r="B37" s="51"/>
      <c r="C37" s="53"/>
      <c r="D37" s="53"/>
      <c r="E37" s="40"/>
      <c r="F37" s="41">
        <f t="shared" si="0"/>
        <v>0</v>
      </c>
      <c r="G37" s="42" t="str">
        <f t="shared" si="1"/>
        <v xml:space="preserve"> </v>
      </c>
      <c r="H37" s="43" t="str">
        <f t="shared" si="2"/>
        <v xml:space="preserve"> </v>
      </c>
      <c r="I37" s="42" t="str">
        <f t="shared" si="3"/>
        <v xml:space="preserve"> </v>
      </c>
      <c r="J37" s="42" t="str">
        <f t="shared" si="4"/>
        <v xml:space="preserve"> </v>
      </c>
      <c r="K37" s="44" t="str">
        <f t="shared" si="5"/>
        <v xml:space="preserve"> </v>
      </c>
      <c r="L37" s="45" t="str">
        <f t="shared" si="6"/>
        <v xml:space="preserve"> 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6" ht="25.5" hidden="1" x14ac:dyDescent="0.5">
      <c r="A38" s="54"/>
      <c r="B38" s="51"/>
      <c r="C38" s="53"/>
      <c r="D38" s="53"/>
      <c r="E38" s="40"/>
      <c r="F38" s="41">
        <f t="shared" si="0"/>
        <v>0</v>
      </c>
      <c r="G38" s="42" t="str">
        <f t="shared" si="1"/>
        <v xml:space="preserve"> </v>
      </c>
      <c r="H38" s="43" t="str">
        <f t="shared" si="2"/>
        <v xml:space="preserve"> </v>
      </c>
      <c r="I38" s="42" t="str">
        <f t="shared" si="3"/>
        <v xml:space="preserve"> </v>
      </c>
      <c r="J38" s="42" t="str">
        <f t="shared" si="4"/>
        <v xml:space="preserve"> </v>
      </c>
      <c r="K38" s="44" t="str">
        <f t="shared" si="5"/>
        <v xml:space="preserve"> </v>
      </c>
      <c r="L38" s="45" t="str">
        <f t="shared" si="6"/>
        <v xml:space="preserve"> 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6" ht="25.5" hidden="1" x14ac:dyDescent="0.5">
      <c r="A39" s="54"/>
      <c r="B39" s="51"/>
      <c r="C39" s="53"/>
      <c r="D39" s="53"/>
      <c r="E39" s="40"/>
      <c r="F39" s="41">
        <f t="shared" si="0"/>
        <v>0</v>
      </c>
      <c r="G39" s="42" t="str">
        <f t="shared" si="1"/>
        <v xml:space="preserve"> </v>
      </c>
      <c r="H39" s="43" t="str">
        <f t="shared" si="2"/>
        <v xml:space="preserve"> </v>
      </c>
      <c r="I39" s="42" t="str">
        <f t="shared" si="3"/>
        <v xml:space="preserve"> </v>
      </c>
      <c r="J39" s="42" t="str">
        <f t="shared" si="4"/>
        <v xml:space="preserve"> </v>
      </c>
      <c r="K39" s="44" t="str">
        <f t="shared" si="5"/>
        <v xml:space="preserve"> </v>
      </c>
      <c r="L39" s="45" t="str">
        <f t="shared" si="6"/>
        <v xml:space="preserve"> 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6" ht="26" thickBot="1" x14ac:dyDescent="0.55000000000000004">
      <c r="A40" s="55"/>
      <c r="B40" s="57" t="s">
        <v>52</v>
      </c>
      <c r="C40" s="58"/>
      <c r="D40" s="57"/>
      <c r="E40" s="59">
        <f t="shared" ref="E40:F40" si="7">SUM(E15:E39)</f>
        <v>508</v>
      </c>
      <c r="F40" s="60">
        <f t="shared" si="7"/>
        <v>17.91917267038685</v>
      </c>
      <c r="G40" s="61"/>
      <c r="H40" s="62"/>
      <c r="I40" s="61">
        <f t="shared" ref="I40:L40" si="8">SUM(I15:I39)</f>
        <v>508</v>
      </c>
      <c r="J40" s="61">
        <f t="shared" si="8"/>
        <v>17.91917267038685</v>
      </c>
      <c r="K40" s="63">
        <f t="shared" si="8"/>
        <v>0.99999999999999989</v>
      </c>
      <c r="L40" s="64">
        <f t="shared" si="8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6" ht="27.5" thickTop="1" x14ac:dyDescent="0.5">
      <c r="A41" s="149" t="s">
        <v>53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5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3">
      <c r="A42" s="138" t="s">
        <v>54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3">
      <c r="A43" s="138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3">
      <c r="A44" s="138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3">
      <c r="A45" s="139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.5" thickBot="1" x14ac:dyDescent="0.35">
      <c r="A46" s="14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5" x14ac:dyDescent="0.45">
      <c r="A47" s="141" t="s">
        <v>55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customHeight="1" x14ac:dyDescent="0.3">
      <c r="A48" s="135" t="s">
        <v>56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7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7.5" customHeight="1" x14ac:dyDescent="0.3">
      <c r="A49" s="135" t="s">
        <v>57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43.5" customHeight="1" thickBot="1" x14ac:dyDescent="0.35">
      <c r="A50" s="126" t="s">
        <v>58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8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4.5" hidden="1" thickBot="1" x14ac:dyDescent="0.35">
      <c r="A51" s="126" t="s">
        <v>59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4.5" hidden="1" thickBot="1" x14ac:dyDescent="0.35">
      <c r="A52" s="126" t="s">
        <v>60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4.5" hidden="1" thickBot="1" x14ac:dyDescent="0.35">
      <c r="A53" s="126" t="s">
        <v>61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4.5" hidden="1" thickBot="1" x14ac:dyDescent="0.35">
      <c r="A54" s="126" t="s">
        <v>62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8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4.5" hidden="1" thickBot="1" x14ac:dyDescent="0.35">
      <c r="A55" s="126" t="s">
        <v>63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8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4.5" hidden="1" thickBot="1" x14ac:dyDescent="0.35">
      <c r="A56" s="126" t="s">
        <v>64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4.5" hidden="1" thickBot="1" x14ac:dyDescent="0.35">
      <c r="A57" s="126" t="s">
        <v>65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4.5" hidden="1" thickBot="1" x14ac:dyDescent="0.35">
      <c r="A58" s="126" t="s">
        <v>66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4.5" hidden="1" thickBot="1" x14ac:dyDescent="0.35">
      <c r="A59" s="126" t="s">
        <v>67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4.5" hidden="1" thickBot="1" x14ac:dyDescent="0.35">
      <c r="A60" s="126" t="s">
        <v>68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8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4.5" hidden="1" thickBot="1" x14ac:dyDescent="0.35">
      <c r="A61" s="126" t="s">
        <v>69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4.5" hidden="1" thickBot="1" x14ac:dyDescent="0.35">
      <c r="A62" s="129" t="s">
        <v>70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1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25" thickBot="1" x14ac:dyDescent="0.35">
      <c r="A63" s="132" t="s">
        <v>71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6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6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6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6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6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6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6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1">
    <mergeCell ref="F5:M5"/>
    <mergeCell ref="D6:G6"/>
    <mergeCell ref="D7:E7"/>
    <mergeCell ref="A1:M1"/>
    <mergeCell ref="A2:M2"/>
    <mergeCell ref="B3:C3"/>
    <mergeCell ref="F3:M3"/>
    <mergeCell ref="B4:C4"/>
    <mergeCell ref="F4:M4"/>
    <mergeCell ref="B8:C8"/>
    <mergeCell ref="B9:C9"/>
    <mergeCell ref="B10:C10"/>
    <mergeCell ref="B11:C11"/>
    <mergeCell ref="B12:C12"/>
    <mergeCell ref="G12:M12"/>
    <mergeCell ref="G13:H13"/>
    <mergeCell ref="A41:M41"/>
    <mergeCell ref="A42:M42"/>
    <mergeCell ref="A43:M43"/>
    <mergeCell ref="A60:M60"/>
    <mergeCell ref="A44:M44"/>
    <mergeCell ref="A45:M45"/>
    <mergeCell ref="A46:M46"/>
    <mergeCell ref="A47:M47"/>
    <mergeCell ref="A48:M48"/>
    <mergeCell ref="B6:C6"/>
    <mergeCell ref="B5:C5"/>
    <mergeCell ref="A61:M61"/>
    <mergeCell ref="A62:M62"/>
    <mergeCell ref="A63:M63"/>
    <mergeCell ref="A51:M51"/>
    <mergeCell ref="A52:M52"/>
    <mergeCell ref="A53:M53"/>
    <mergeCell ref="A54:M54"/>
    <mergeCell ref="A55:M55"/>
    <mergeCell ref="A56:M56"/>
    <mergeCell ref="A57:M57"/>
    <mergeCell ref="A49:M49"/>
    <mergeCell ref="A50:M50"/>
    <mergeCell ref="A58:M58"/>
    <mergeCell ref="A59:M59"/>
  </mergeCells>
  <printOptions horizontalCentered="1"/>
  <pageMargins left="0" right="0" top="0.5" bottom="0.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82"/>
  <sheetViews>
    <sheetView topLeftCell="A13" zoomScale="60" zoomScaleNormal="60" workbookViewId="0">
      <selection activeCell="C16" sqref="C16"/>
    </sheetView>
  </sheetViews>
  <sheetFormatPr defaultColWidth="12.58203125" defaultRowHeight="15" customHeight="1" x14ac:dyDescent="0.3"/>
  <cols>
    <col min="1" max="1" width="51.582031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26" width="7.58203125" customWidth="1"/>
  </cols>
  <sheetData>
    <row r="1" spans="1:26" ht="99.75" customHeight="1" x14ac:dyDescent="0.65">
      <c r="A1" s="157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5.5" customHeight="1" x14ac:dyDescent="0.8">
      <c r="A2" s="15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x14ac:dyDescent="0.65">
      <c r="A3" s="2" t="s">
        <v>1</v>
      </c>
      <c r="B3" s="171" t="s">
        <v>2</v>
      </c>
      <c r="C3" s="163"/>
      <c r="D3" s="3"/>
      <c r="E3" s="4" t="s">
        <v>3</v>
      </c>
      <c r="F3" s="161"/>
      <c r="G3" s="162"/>
      <c r="H3" s="162"/>
      <c r="I3" s="162"/>
      <c r="J3" s="162"/>
      <c r="K3" s="162"/>
      <c r="L3" s="162"/>
      <c r="M3" s="16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65">
      <c r="A4" s="5" t="s">
        <v>4</v>
      </c>
      <c r="B4" s="172" t="s">
        <v>72</v>
      </c>
      <c r="C4" s="128"/>
      <c r="D4" s="6"/>
      <c r="E4" s="1"/>
      <c r="F4" s="151"/>
      <c r="G4" s="152"/>
      <c r="H4" s="152"/>
      <c r="I4" s="152"/>
      <c r="J4" s="152"/>
      <c r="K4" s="152"/>
      <c r="L4" s="152"/>
      <c r="M4" s="153"/>
      <c r="N4" s="1"/>
      <c r="O4" s="1"/>
      <c r="P4" s="1"/>
      <c r="Q4" s="1"/>
    </row>
    <row r="5" spans="1:26" ht="30" x14ac:dyDescent="0.65">
      <c r="A5" s="5" t="s">
        <v>6</v>
      </c>
      <c r="B5" s="170" t="s">
        <v>73</v>
      </c>
      <c r="C5" s="128"/>
      <c r="D5" s="6"/>
      <c r="E5" s="6"/>
      <c r="F5" s="151"/>
      <c r="G5" s="152"/>
      <c r="H5" s="152"/>
      <c r="I5" s="152"/>
      <c r="J5" s="152"/>
      <c r="K5" s="152"/>
      <c r="L5" s="152"/>
      <c r="M5" s="15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x14ac:dyDescent="0.65">
      <c r="A6" s="5" t="s">
        <v>8</v>
      </c>
      <c r="B6" s="169" t="s">
        <v>9</v>
      </c>
      <c r="C6" s="128"/>
      <c r="D6" s="154" t="s">
        <v>10</v>
      </c>
      <c r="E6" s="155"/>
      <c r="F6" s="155"/>
      <c r="G6" s="155"/>
      <c r="H6" s="7"/>
      <c r="I6" s="7"/>
      <c r="J6" s="7"/>
      <c r="K6" s="7"/>
      <c r="L6" s="8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x14ac:dyDescent="0.65">
      <c r="A7" s="5" t="s">
        <v>11</v>
      </c>
      <c r="B7" s="10">
        <v>12</v>
      </c>
      <c r="C7" s="11" t="s">
        <v>12</v>
      </c>
      <c r="D7" s="156" t="s">
        <v>13</v>
      </c>
      <c r="E7" s="133"/>
      <c r="F7" s="12">
        <v>12</v>
      </c>
      <c r="G7" s="13" t="s">
        <v>12</v>
      </c>
      <c r="H7" s="7"/>
      <c r="I7" s="14" t="s">
        <v>14</v>
      </c>
      <c r="J7" s="15"/>
      <c r="K7" s="16"/>
      <c r="L7" s="8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 x14ac:dyDescent="0.65">
      <c r="A8" s="5" t="s">
        <v>15</v>
      </c>
      <c r="B8" s="169" t="s">
        <v>16</v>
      </c>
      <c r="C8" s="128"/>
      <c r="D8" s="6"/>
      <c r="E8" s="6"/>
      <c r="F8" s="7"/>
      <c r="G8" s="7"/>
      <c r="H8" s="7"/>
      <c r="I8" s="7"/>
      <c r="J8" s="7"/>
      <c r="K8" s="7"/>
      <c r="L8" s="8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65">
      <c r="A9" s="5" t="s">
        <v>17</v>
      </c>
      <c r="B9" s="169"/>
      <c r="C9" s="128"/>
      <c r="D9" s="6"/>
      <c r="E9" s="6"/>
      <c r="F9" s="7"/>
      <c r="G9" s="7"/>
      <c r="H9" s="7"/>
      <c r="I9" s="7"/>
      <c r="J9" s="7"/>
      <c r="K9" s="7"/>
      <c r="L9" s="8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 x14ac:dyDescent="0.65">
      <c r="A10" s="5" t="s">
        <v>18</v>
      </c>
      <c r="B10" s="169"/>
      <c r="C10" s="128"/>
      <c r="D10" s="6"/>
      <c r="E10" s="6"/>
      <c r="F10" s="7"/>
      <c r="G10" s="7"/>
      <c r="H10" s="7"/>
      <c r="I10" s="7"/>
      <c r="J10" s="7"/>
      <c r="K10" s="7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x14ac:dyDescent="0.65">
      <c r="A11" s="5" t="s">
        <v>19</v>
      </c>
      <c r="B11" s="169"/>
      <c r="C11" s="128"/>
      <c r="D11" s="7"/>
      <c r="E11" s="17"/>
      <c r="F11" s="7"/>
      <c r="G11" s="18"/>
      <c r="H11" s="18"/>
      <c r="I11" s="18"/>
      <c r="J11" s="18"/>
      <c r="K11" s="18"/>
      <c r="L11" s="19"/>
      <c r="M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5">
      <c r="A12" s="5" t="s">
        <v>20</v>
      </c>
      <c r="B12" s="169"/>
      <c r="C12" s="128"/>
      <c r="D12" s="7"/>
      <c r="E12" s="7"/>
      <c r="F12" s="21"/>
      <c r="G12" s="144" t="s">
        <v>21</v>
      </c>
      <c r="H12" s="145"/>
      <c r="I12" s="145"/>
      <c r="J12" s="145"/>
      <c r="K12" s="145"/>
      <c r="L12" s="145"/>
      <c r="M12" s="1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 x14ac:dyDescent="0.65">
      <c r="A13" s="22"/>
      <c r="B13" s="7"/>
      <c r="C13" s="23"/>
      <c r="D13" s="24"/>
      <c r="E13" s="24"/>
      <c r="F13" s="25"/>
      <c r="G13" s="147" t="s">
        <v>22</v>
      </c>
      <c r="H13" s="148"/>
      <c r="I13" s="26">
        <f>IF(B7=0," ",F7/B7)</f>
        <v>1</v>
      </c>
      <c r="J13" s="27"/>
      <c r="K13" s="28"/>
      <c r="L13" s="29" t="s">
        <v>23</v>
      </c>
      <c r="M13" s="30">
        <f>K7*28.35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3.5" x14ac:dyDescent="0.45">
      <c r="A14" s="31" t="s">
        <v>24</v>
      </c>
      <c r="B14" s="31" t="s">
        <v>26</v>
      </c>
      <c r="C14" s="31" t="s">
        <v>27</v>
      </c>
      <c r="D14" s="31" t="s">
        <v>28</v>
      </c>
      <c r="E14" s="32" t="s">
        <v>29</v>
      </c>
      <c r="F14" s="33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1" t="s">
        <v>35</v>
      </c>
      <c r="L14" s="35" t="s">
        <v>23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25.5" x14ac:dyDescent="0.5">
      <c r="A15" s="36" t="s">
        <v>74</v>
      </c>
      <c r="B15" s="38" t="s">
        <v>37</v>
      </c>
      <c r="C15" s="39">
        <v>1.5</v>
      </c>
      <c r="D15" s="39" t="s">
        <v>38</v>
      </c>
      <c r="E15" s="40">
        <f>113*3</f>
        <v>339</v>
      </c>
      <c r="F15" s="41">
        <f t="shared" ref="F15:F22" si="0">CONVERT(E15,"g","ozm")</f>
        <v>11.95787310090776</v>
      </c>
      <c r="G15" s="42">
        <f t="shared" ref="G15:G22" si="1">IFERROR(IF(C15=0," ",C15*$I$13)," ")</f>
        <v>1.5</v>
      </c>
      <c r="H15" s="43" t="str">
        <f t="shared" ref="H15:H22" si="2">IF(C15=0," ",D15)</f>
        <v>cups</v>
      </c>
      <c r="I15" s="42">
        <f t="shared" ref="I15:I22" si="3">IFERROR(IF(E15=0," ",E15*$I$13)," ")</f>
        <v>339</v>
      </c>
      <c r="J15" s="42">
        <f t="shared" ref="J15:J22" si="4">IFERROR(IF(E15=0," ",CONVERT(I15,"g","ozm"))," ")</f>
        <v>11.95787310090776</v>
      </c>
      <c r="K15" s="44">
        <f t="shared" ref="K15:K22" si="5">IF(E15=0," ",E15/$E$23)</f>
        <v>0.68088696071342492</v>
      </c>
      <c r="L15" s="45">
        <f t="shared" ref="L15:L22" si="6">IFERROR(IF(K15=0," ",K15*$M$13)," ")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25.5" x14ac:dyDescent="0.5">
      <c r="A16" s="46" t="s">
        <v>75</v>
      </c>
      <c r="B16" s="51"/>
      <c r="C16" s="49">
        <v>0.5</v>
      </c>
      <c r="D16" s="49" t="s">
        <v>41</v>
      </c>
      <c r="E16" s="50">
        <v>98</v>
      </c>
      <c r="F16" s="41">
        <f t="shared" si="0"/>
        <v>3.4568482710588802</v>
      </c>
      <c r="G16" s="42">
        <f t="shared" si="1"/>
        <v>0.5</v>
      </c>
      <c r="H16" s="43" t="str">
        <f t="shared" si="2"/>
        <v>cup</v>
      </c>
      <c r="I16" s="42">
        <f t="shared" si="3"/>
        <v>98</v>
      </c>
      <c r="J16" s="42">
        <f t="shared" si="4"/>
        <v>3.4568482710588802</v>
      </c>
      <c r="K16" s="44">
        <f t="shared" si="5"/>
        <v>0.19683457861332049</v>
      </c>
      <c r="L16" s="45">
        <f t="shared" si="6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25.5" x14ac:dyDescent="0.5">
      <c r="A17" s="46" t="s">
        <v>42</v>
      </c>
      <c r="B17" s="51"/>
      <c r="C17" s="49">
        <v>3</v>
      </c>
      <c r="D17" s="49" t="s">
        <v>76</v>
      </c>
      <c r="E17" s="50">
        <v>30</v>
      </c>
      <c r="F17" s="41">
        <f t="shared" si="0"/>
        <v>1.0582188584874124</v>
      </c>
      <c r="G17" s="42">
        <f t="shared" si="1"/>
        <v>3</v>
      </c>
      <c r="H17" s="43" t="str">
        <f t="shared" si="2"/>
        <v>Tablespoons</v>
      </c>
      <c r="I17" s="42">
        <f t="shared" si="3"/>
        <v>30</v>
      </c>
      <c r="J17" s="42">
        <f t="shared" si="4"/>
        <v>1.0582188584874124</v>
      </c>
      <c r="K17" s="44">
        <f t="shared" si="5"/>
        <v>6.0255483248975658E-2</v>
      </c>
      <c r="L17" s="45">
        <f t="shared" si="6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25.5" x14ac:dyDescent="0.5">
      <c r="A18" s="46" t="s">
        <v>77</v>
      </c>
      <c r="B18" s="51"/>
      <c r="C18" s="49">
        <v>1</v>
      </c>
      <c r="D18" s="49" t="s">
        <v>43</v>
      </c>
      <c r="E18" s="50">
        <v>7</v>
      </c>
      <c r="F18" s="41">
        <f t="shared" si="0"/>
        <v>0.24691773364706288</v>
      </c>
      <c r="G18" s="42">
        <f t="shared" si="1"/>
        <v>1</v>
      </c>
      <c r="H18" s="43" t="str">
        <f t="shared" si="2"/>
        <v>Tablespoon</v>
      </c>
      <c r="I18" s="42">
        <f t="shared" si="3"/>
        <v>7</v>
      </c>
      <c r="J18" s="42">
        <f t="shared" si="4"/>
        <v>0.24691773364706288</v>
      </c>
      <c r="K18" s="44">
        <f t="shared" si="5"/>
        <v>1.4059612758094321E-2</v>
      </c>
      <c r="L18" s="45">
        <f t="shared" si="6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25.5" x14ac:dyDescent="0.5">
      <c r="A19" s="36" t="s">
        <v>78</v>
      </c>
      <c r="B19" s="51"/>
      <c r="C19" s="49">
        <v>0.5</v>
      </c>
      <c r="D19" s="49" t="s">
        <v>46</v>
      </c>
      <c r="E19" s="50">
        <v>1.3</v>
      </c>
      <c r="F19" s="41">
        <f t="shared" si="0"/>
        <v>4.5856150534454534E-2</v>
      </c>
      <c r="G19" s="42">
        <f t="shared" si="1"/>
        <v>0.5</v>
      </c>
      <c r="H19" s="43" t="str">
        <f t="shared" si="2"/>
        <v>teaspoon</v>
      </c>
      <c r="I19" s="42">
        <f t="shared" si="3"/>
        <v>1.3</v>
      </c>
      <c r="J19" s="42">
        <f t="shared" si="4"/>
        <v>4.5856150534454534E-2</v>
      </c>
      <c r="K19" s="44">
        <f t="shared" si="5"/>
        <v>2.6110709407889451E-3</v>
      </c>
      <c r="L19" s="45">
        <f t="shared" si="6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25.5" x14ac:dyDescent="0.5">
      <c r="A20" s="36" t="s">
        <v>79</v>
      </c>
      <c r="B20" s="51"/>
      <c r="C20" s="49">
        <v>0.125</v>
      </c>
      <c r="D20" s="49" t="s">
        <v>46</v>
      </c>
      <c r="E20" s="50">
        <v>0.28000000000000003</v>
      </c>
      <c r="F20" s="41">
        <f t="shared" si="0"/>
        <v>9.8767093458825162E-3</v>
      </c>
      <c r="G20" s="42">
        <f t="shared" si="1"/>
        <v>0.125</v>
      </c>
      <c r="H20" s="43" t="str">
        <f t="shared" si="2"/>
        <v>teaspoon</v>
      </c>
      <c r="I20" s="42">
        <f t="shared" si="3"/>
        <v>0.28000000000000003</v>
      </c>
      <c r="J20" s="42">
        <f t="shared" si="4"/>
        <v>9.8767093458825162E-3</v>
      </c>
      <c r="K20" s="44">
        <f t="shared" si="5"/>
        <v>5.6238451032377291E-4</v>
      </c>
      <c r="L20" s="45">
        <f t="shared" si="6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25.5" x14ac:dyDescent="0.5">
      <c r="A21" s="36" t="s">
        <v>80</v>
      </c>
      <c r="B21" s="51"/>
      <c r="C21" s="49">
        <v>0.125</v>
      </c>
      <c r="D21" s="49" t="s">
        <v>46</v>
      </c>
      <c r="E21" s="50">
        <v>0.3</v>
      </c>
      <c r="F21" s="41">
        <f t="shared" si="0"/>
        <v>1.0582188584874122E-2</v>
      </c>
      <c r="G21" s="42">
        <f t="shared" si="1"/>
        <v>0.125</v>
      </c>
      <c r="H21" s="43" t="str">
        <f t="shared" si="2"/>
        <v>teaspoon</v>
      </c>
      <c r="I21" s="42">
        <f t="shared" si="3"/>
        <v>0.3</v>
      </c>
      <c r="J21" s="42">
        <f t="shared" si="4"/>
        <v>1.0582188584874122E-2</v>
      </c>
      <c r="K21" s="44">
        <f t="shared" si="5"/>
        <v>6.0255483248975654E-4</v>
      </c>
      <c r="L21" s="45">
        <f t="shared" si="6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ht="25.5" x14ac:dyDescent="0.5">
      <c r="A22" s="36" t="s">
        <v>81</v>
      </c>
      <c r="B22" s="51"/>
      <c r="C22" s="49">
        <v>1</v>
      </c>
      <c r="D22" s="49" t="s">
        <v>43</v>
      </c>
      <c r="E22" s="50">
        <v>22</v>
      </c>
      <c r="F22" s="41">
        <f t="shared" si="0"/>
        <v>0.77602716289076901</v>
      </c>
      <c r="G22" s="42">
        <f t="shared" si="1"/>
        <v>1</v>
      </c>
      <c r="H22" s="43" t="str">
        <f t="shared" si="2"/>
        <v>Tablespoon</v>
      </c>
      <c r="I22" s="42">
        <f t="shared" si="3"/>
        <v>22</v>
      </c>
      <c r="J22" s="42">
        <f t="shared" si="4"/>
        <v>0.77602716289076901</v>
      </c>
      <c r="K22" s="44">
        <f t="shared" si="5"/>
        <v>4.4187354382582152E-2</v>
      </c>
      <c r="L22" s="45">
        <f t="shared" si="6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6" ht="25.5" x14ac:dyDescent="0.5">
      <c r="A23" s="55"/>
      <c r="B23" s="57" t="s">
        <v>52</v>
      </c>
      <c r="C23" s="58"/>
      <c r="D23" s="57"/>
      <c r="E23" s="59">
        <f t="shared" ref="E23:F23" si="7">SUM(E15:E22)</f>
        <v>497.88</v>
      </c>
      <c r="F23" s="60">
        <f t="shared" si="7"/>
        <v>17.562200175457093</v>
      </c>
      <c r="G23" s="61"/>
      <c r="H23" s="62"/>
      <c r="I23" s="61">
        <f t="shared" ref="I23:L23" si="8">SUM(I15:I22)</f>
        <v>497.88</v>
      </c>
      <c r="J23" s="61">
        <f t="shared" si="8"/>
        <v>17.562200175457093</v>
      </c>
      <c r="K23" s="63">
        <f t="shared" si="8"/>
        <v>1</v>
      </c>
      <c r="L23" s="64">
        <f t="shared" si="8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 ht="27" x14ac:dyDescent="0.5">
      <c r="A24" s="149" t="s">
        <v>53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5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3">
      <c r="A25" s="138" t="s">
        <v>82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x14ac:dyDescent="0.3">
      <c r="A26" s="138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x14ac:dyDescent="0.3">
      <c r="A27" s="138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x14ac:dyDescent="0.3">
      <c r="A28" s="139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x14ac:dyDescent="0.3">
      <c r="A29" s="14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5" x14ac:dyDescent="0.45">
      <c r="A30" s="166" t="s">
        <v>55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8.75" customHeight="1" x14ac:dyDescent="0.3">
      <c r="A31" s="135" t="s">
        <v>56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30.75" customHeight="1" x14ac:dyDescent="0.3">
      <c r="A32" s="135" t="s">
        <v>57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43.5" customHeight="1" x14ac:dyDescent="0.3">
      <c r="A33" s="126" t="s">
        <v>58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8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4" hidden="1" x14ac:dyDescent="0.3">
      <c r="A34" s="126" t="s">
        <v>59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8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4" hidden="1" x14ac:dyDescent="0.3">
      <c r="A35" s="126" t="s">
        <v>60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8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4" hidden="1" x14ac:dyDescent="0.3">
      <c r="A36" s="126" t="s">
        <v>61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4" hidden="1" x14ac:dyDescent="0.3">
      <c r="A37" s="126" t="s">
        <v>62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8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4" hidden="1" x14ac:dyDescent="0.3">
      <c r="A38" s="126" t="s">
        <v>63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4" hidden="1" x14ac:dyDescent="0.3">
      <c r="A39" s="126" t="s">
        <v>64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8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4" hidden="1" x14ac:dyDescent="0.3">
      <c r="A40" s="126" t="s">
        <v>65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8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4" hidden="1" x14ac:dyDescent="0.3">
      <c r="A41" s="126" t="s">
        <v>66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4" hidden="1" x14ac:dyDescent="0.3">
      <c r="A42" s="126" t="s">
        <v>67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4" hidden="1" x14ac:dyDescent="0.3">
      <c r="A43" s="126" t="s">
        <v>68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4" hidden="1" x14ac:dyDescent="0.3">
      <c r="A44" s="126" t="s">
        <v>69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4" hidden="1" x14ac:dyDescent="0.3">
      <c r="A45" s="129" t="s">
        <v>70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24.5" x14ac:dyDescent="0.3">
      <c r="A46" s="132" t="s">
        <v>71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6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65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6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6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6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6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6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41">
    <mergeCell ref="A1:M1"/>
    <mergeCell ref="A2:M2"/>
    <mergeCell ref="B3:C3"/>
    <mergeCell ref="F3:M3"/>
    <mergeCell ref="B4:C4"/>
    <mergeCell ref="F4:M4"/>
    <mergeCell ref="F5:M5"/>
    <mergeCell ref="B5:C5"/>
    <mergeCell ref="B6:C6"/>
    <mergeCell ref="D6:G6"/>
    <mergeCell ref="D7:E7"/>
    <mergeCell ref="B8:C8"/>
    <mergeCell ref="B9:C9"/>
    <mergeCell ref="B10:C10"/>
    <mergeCell ref="B11:C11"/>
    <mergeCell ref="B12:C12"/>
    <mergeCell ref="G12:M12"/>
    <mergeCell ref="G13:H13"/>
    <mergeCell ref="A24:M24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  <mergeCell ref="A41:M41"/>
    <mergeCell ref="A42:M42"/>
    <mergeCell ref="A43:M43"/>
    <mergeCell ref="A44:M44"/>
    <mergeCell ref="A45:M45"/>
    <mergeCell ref="A46:M46"/>
    <mergeCell ref="A34:M34"/>
    <mergeCell ref="A35:M35"/>
    <mergeCell ref="A36:M36"/>
    <mergeCell ref="A37:M37"/>
    <mergeCell ref="A38:M38"/>
    <mergeCell ref="A39:M39"/>
    <mergeCell ref="A40:M40"/>
  </mergeCells>
  <printOptions horizontalCentered="1"/>
  <pageMargins left="0" right="0" top="0.5" bottom="0.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abSelected="1" topLeftCell="A13" zoomScale="60" zoomScaleNormal="60" workbookViewId="0">
      <selection activeCell="C19" sqref="C19"/>
    </sheetView>
  </sheetViews>
  <sheetFormatPr defaultColWidth="12.58203125" defaultRowHeight="15" customHeight="1" x14ac:dyDescent="0.3"/>
  <cols>
    <col min="1" max="1" width="49.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26" width="7.58203125" customWidth="1"/>
  </cols>
  <sheetData>
    <row r="1" spans="1:26" ht="99.75" customHeight="1" x14ac:dyDescent="0.65">
      <c r="A1" s="157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5.5" customHeight="1" x14ac:dyDescent="0.8">
      <c r="A2" s="15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x14ac:dyDescent="0.65">
      <c r="A3" s="2" t="s">
        <v>1</v>
      </c>
      <c r="B3" s="171" t="s">
        <v>2</v>
      </c>
      <c r="C3" s="163"/>
      <c r="D3" s="3"/>
      <c r="E3" s="4" t="s">
        <v>3</v>
      </c>
      <c r="F3" s="161"/>
      <c r="G3" s="162"/>
      <c r="H3" s="162"/>
      <c r="I3" s="162"/>
      <c r="J3" s="162"/>
      <c r="K3" s="162"/>
      <c r="L3" s="162"/>
      <c r="M3" s="16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65">
      <c r="A4" s="5" t="s">
        <v>4</v>
      </c>
      <c r="B4" s="172" t="s">
        <v>83</v>
      </c>
      <c r="C4" s="128"/>
      <c r="D4" s="6"/>
      <c r="E4" s="1"/>
      <c r="F4" s="151"/>
      <c r="G4" s="152"/>
      <c r="H4" s="152"/>
      <c r="I4" s="152"/>
      <c r="J4" s="152"/>
      <c r="K4" s="152"/>
      <c r="L4" s="152"/>
      <c r="M4" s="153"/>
      <c r="N4" s="1"/>
      <c r="O4" s="1"/>
      <c r="P4" s="1"/>
      <c r="Q4" s="1"/>
    </row>
    <row r="5" spans="1:26" ht="30" x14ac:dyDescent="0.65">
      <c r="A5" s="5" t="s">
        <v>6</v>
      </c>
      <c r="B5" s="170" t="s">
        <v>84</v>
      </c>
      <c r="C5" s="128"/>
      <c r="D5" s="6"/>
      <c r="E5" s="6"/>
      <c r="F5" s="151"/>
      <c r="G5" s="152"/>
      <c r="H5" s="152"/>
      <c r="I5" s="152"/>
      <c r="J5" s="152"/>
      <c r="K5" s="152"/>
      <c r="L5" s="152"/>
      <c r="M5" s="15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x14ac:dyDescent="0.65">
      <c r="A6" s="5" t="s">
        <v>8</v>
      </c>
      <c r="B6" s="169" t="s">
        <v>9</v>
      </c>
      <c r="C6" s="128"/>
      <c r="D6" s="154" t="s">
        <v>10</v>
      </c>
      <c r="E6" s="155"/>
      <c r="F6" s="155"/>
      <c r="G6" s="155"/>
      <c r="H6" s="7"/>
      <c r="I6" s="7"/>
      <c r="J6" s="7"/>
      <c r="K6" s="7"/>
      <c r="L6" s="8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x14ac:dyDescent="0.65">
      <c r="A7" s="5" t="s">
        <v>11</v>
      </c>
      <c r="B7" s="10">
        <v>16</v>
      </c>
      <c r="C7" s="11" t="s">
        <v>12</v>
      </c>
      <c r="D7" s="156" t="s">
        <v>13</v>
      </c>
      <c r="E7" s="133"/>
      <c r="F7" s="12">
        <v>16</v>
      </c>
      <c r="G7" s="13" t="s">
        <v>12</v>
      </c>
      <c r="H7" s="7"/>
      <c r="I7" s="14" t="s">
        <v>14</v>
      </c>
      <c r="J7" s="15"/>
      <c r="K7" s="16"/>
      <c r="L7" s="8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x14ac:dyDescent="0.65">
      <c r="A8" s="5" t="s">
        <v>15</v>
      </c>
      <c r="B8" s="169" t="s">
        <v>16</v>
      </c>
      <c r="C8" s="128"/>
      <c r="D8" s="6"/>
      <c r="E8" s="6"/>
      <c r="F8" s="7"/>
      <c r="G8" s="7"/>
      <c r="H8" s="7"/>
      <c r="I8" s="7"/>
      <c r="J8" s="7"/>
      <c r="K8" s="7"/>
      <c r="L8" s="8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x14ac:dyDescent="0.65">
      <c r="A9" s="5" t="s">
        <v>17</v>
      </c>
      <c r="B9" s="169"/>
      <c r="C9" s="128"/>
      <c r="D9" s="6"/>
      <c r="E9" s="6"/>
      <c r="F9" s="7"/>
      <c r="G9" s="7"/>
      <c r="H9" s="7"/>
      <c r="I9" s="7"/>
      <c r="J9" s="7"/>
      <c r="K9" s="7"/>
      <c r="L9" s="8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65">
      <c r="A10" s="5" t="s">
        <v>18</v>
      </c>
      <c r="B10" s="169"/>
      <c r="C10" s="128"/>
      <c r="D10" s="6"/>
      <c r="E10" s="6"/>
      <c r="F10" s="7"/>
      <c r="G10" s="7"/>
      <c r="H10" s="7"/>
      <c r="I10" s="7"/>
      <c r="J10" s="7"/>
      <c r="K10" s="7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x14ac:dyDescent="0.65">
      <c r="A11" s="5" t="s">
        <v>19</v>
      </c>
      <c r="B11" s="169"/>
      <c r="C11" s="128"/>
      <c r="D11" s="7"/>
      <c r="E11" s="17"/>
      <c r="F11" s="7"/>
      <c r="G11" s="18"/>
      <c r="H11" s="18"/>
      <c r="I11" s="18"/>
      <c r="J11" s="18"/>
      <c r="K11" s="18"/>
      <c r="L11" s="19"/>
      <c r="M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5">
      <c r="A12" s="5" t="s">
        <v>20</v>
      </c>
      <c r="B12" s="169"/>
      <c r="C12" s="128"/>
      <c r="D12" s="7"/>
      <c r="E12" s="7"/>
      <c r="F12" s="21"/>
      <c r="G12" s="144" t="s">
        <v>21</v>
      </c>
      <c r="H12" s="145"/>
      <c r="I12" s="145"/>
      <c r="J12" s="145"/>
      <c r="K12" s="145"/>
      <c r="L12" s="145"/>
      <c r="M12" s="1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x14ac:dyDescent="0.65">
      <c r="A13" s="22"/>
      <c r="B13" s="7"/>
      <c r="C13" s="23"/>
      <c r="D13" s="24"/>
      <c r="E13" s="24"/>
      <c r="F13" s="25"/>
      <c r="G13" s="147" t="s">
        <v>22</v>
      </c>
      <c r="H13" s="148"/>
      <c r="I13" s="26">
        <f>IF(B7=0," ",F7/B7)</f>
        <v>1</v>
      </c>
      <c r="J13" s="27"/>
      <c r="K13" s="28"/>
      <c r="L13" s="29" t="s">
        <v>23</v>
      </c>
      <c r="M13" s="30">
        <f>K7*28.35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3.5" x14ac:dyDescent="0.45">
      <c r="A14" s="31" t="s">
        <v>24</v>
      </c>
      <c r="B14" s="31" t="s">
        <v>26</v>
      </c>
      <c r="C14" s="31" t="s">
        <v>27</v>
      </c>
      <c r="D14" s="31" t="s">
        <v>28</v>
      </c>
      <c r="E14" s="32" t="s">
        <v>29</v>
      </c>
      <c r="F14" s="33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1" t="s">
        <v>35</v>
      </c>
      <c r="L14" s="35" t="s">
        <v>23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25.5" x14ac:dyDescent="0.5">
      <c r="A15" s="36" t="s">
        <v>36</v>
      </c>
      <c r="B15" s="38" t="s">
        <v>37</v>
      </c>
      <c r="C15" s="39">
        <v>2</v>
      </c>
      <c r="D15" s="39" t="s">
        <v>38</v>
      </c>
      <c r="E15" s="40">
        <f>113*4</f>
        <v>452</v>
      </c>
      <c r="F15" s="41">
        <f t="shared" ref="F15:F40" si="0">CONVERT(E15,"g","ozm")</f>
        <v>15.943830801210346</v>
      </c>
      <c r="G15" s="42">
        <f t="shared" ref="G15:G40" si="1">IFERROR(IF(C15=0," ",C15*$I$13)," ")</f>
        <v>2</v>
      </c>
      <c r="H15" s="43" t="str">
        <f t="shared" ref="H15:H40" si="2">IF(C15=0," ",D15)</f>
        <v>cups</v>
      </c>
      <c r="I15" s="42">
        <f t="shared" ref="I15:I40" si="3">IFERROR(IF(E15=0," ",E15*$I$13)," ")</f>
        <v>452</v>
      </c>
      <c r="J15" s="42">
        <f t="shared" ref="J15:J40" si="4">IFERROR(IF(E15=0," ",CONVERT(I15,"g","ozm"))," ")</f>
        <v>15.943830801210346</v>
      </c>
      <c r="K15" s="44">
        <f t="shared" ref="K15:K40" si="5">IF(E15=0," ",E15/$E$41)</f>
        <v>0.92339121552604697</v>
      </c>
      <c r="L15" s="45">
        <f t="shared" ref="L15:L40" si="6">IFERROR(IF(K15=0," ",K15*$M$13)," ")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25.5" x14ac:dyDescent="0.5">
      <c r="A16" s="46" t="s">
        <v>39</v>
      </c>
      <c r="B16" s="48" t="s">
        <v>40</v>
      </c>
      <c r="C16" s="49">
        <v>0.5</v>
      </c>
      <c r="D16" s="49" t="s">
        <v>41</v>
      </c>
      <c r="E16" s="50">
        <v>27.5</v>
      </c>
      <c r="F16" s="41">
        <f t="shared" si="0"/>
        <v>0.97003395361346134</v>
      </c>
      <c r="G16" s="42">
        <f t="shared" si="1"/>
        <v>0.5</v>
      </c>
      <c r="H16" s="43" t="str">
        <f t="shared" si="2"/>
        <v>cup</v>
      </c>
      <c r="I16" s="42">
        <f t="shared" si="3"/>
        <v>27.5</v>
      </c>
      <c r="J16" s="42">
        <f t="shared" si="4"/>
        <v>0.97003395361346134</v>
      </c>
      <c r="K16" s="44">
        <f t="shared" si="5"/>
        <v>5.6179775280898875E-2</v>
      </c>
      <c r="L16" s="45">
        <f t="shared" si="6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x14ac:dyDescent="0.5">
      <c r="A17" s="46" t="s">
        <v>85</v>
      </c>
      <c r="B17" s="51"/>
      <c r="C17" s="49">
        <v>1</v>
      </c>
      <c r="D17" s="49" t="s">
        <v>43</v>
      </c>
      <c r="E17" s="50">
        <v>3.5</v>
      </c>
      <c r="F17" s="41">
        <f t="shared" si="0"/>
        <v>0.12345886682353144</v>
      </c>
      <c r="G17" s="42">
        <f t="shared" si="1"/>
        <v>1</v>
      </c>
      <c r="H17" s="43" t="str">
        <f t="shared" si="2"/>
        <v>Tablespoon</v>
      </c>
      <c r="I17" s="42">
        <f t="shared" si="3"/>
        <v>3.5</v>
      </c>
      <c r="J17" s="42">
        <f t="shared" si="4"/>
        <v>0.12345886682353144</v>
      </c>
      <c r="K17" s="44">
        <f t="shared" si="5"/>
        <v>7.1501532175689483E-3</v>
      </c>
      <c r="L17" s="45">
        <f t="shared" si="6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 x14ac:dyDescent="0.5">
      <c r="A18" s="46" t="s">
        <v>51</v>
      </c>
      <c r="B18" s="51"/>
      <c r="C18" s="49">
        <v>1</v>
      </c>
      <c r="D18" s="49" t="s">
        <v>46</v>
      </c>
      <c r="E18" s="50">
        <v>6</v>
      </c>
      <c r="F18" s="41">
        <f t="shared" si="0"/>
        <v>0.21164377169748247</v>
      </c>
      <c r="G18" s="42">
        <f t="shared" si="1"/>
        <v>1</v>
      </c>
      <c r="H18" s="43" t="str">
        <f t="shared" si="2"/>
        <v>teaspoon</v>
      </c>
      <c r="I18" s="42">
        <f t="shared" si="3"/>
        <v>6</v>
      </c>
      <c r="J18" s="42">
        <f t="shared" si="4"/>
        <v>0.21164377169748247</v>
      </c>
      <c r="K18" s="44">
        <f t="shared" si="5"/>
        <v>1.2257405515832482E-2</v>
      </c>
      <c r="L18" s="45">
        <f t="shared" si="6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5.5" x14ac:dyDescent="0.5">
      <c r="A19" s="46" t="s">
        <v>86</v>
      </c>
      <c r="B19" s="51"/>
      <c r="C19" s="49">
        <v>0.25</v>
      </c>
      <c r="D19" s="49" t="s">
        <v>46</v>
      </c>
      <c r="E19" s="50">
        <v>0.5</v>
      </c>
      <c r="F19" s="41">
        <f t="shared" si="0"/>
        <v>1.7636980974790207E-2</v>
      </c>
      <c r="G19" s="42">
        <f t="shared" si="1"/>
        <v>0.25</v>
      </c>
      <c r="H19" s="43" t="str">
        <f t="shared" si="2"/>
        <v>teaspoon</v>
      </c>
      <c r="I19" s="42">
        <f t="shared" si="3"/>
        <v>0.5</v>
      </c>
      <c r="J19" s="42">
        <f t="shared" si="4"/>
        <v>1.7636980974790207E-2</v>
      </c>
      <c r="K19" s="44">
        <f t="shared" si="5"/>
        <v>1.0214504596527069E-3</v>
      </c>
      <c r="L19" s="45">
        <f t="shared" si="6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5">
      <c r="A20" s="46" t="s">
        <v>87</v>
      </c>
      <c r="B20" s="48" t="s">
        <v>88</v>
      </c>
      <c r="C20" s="53"/>
      <c r="D20" s="53"/>
      <c r="E20" s="40"/>
      <c r="F20" s="41">
        <f t="shared" si="0"/>
        <v>0</v>
      </c>
      <c r="G20" s="42" t="str">
        <f t="shared" si="1"/>
        <v xml:space="preserve"> </v>
      </c>
      <c r="H20" s="43" t="str">
        <f t="shared" si="2"/>
        <v xml:space="preserve"> </v>
      </c>
      <c r="I20" s="42" t="str">
        <f t="shared" si="3"/>
        <v xml:space="preserve"> </v>
      </c>
      <c r="J20" s="42" t="str">
        <f t="shared" si="4"/>
        <v xml:space="preserve"> </v>
      </c>
      <c r="K20" s="44" t="str">
        <f t="shared" si="5"/>
        <v xml:space="preserve"> </v>
      </c>
      <c r="L20" s="45" t="str">
        <f t="shared" si="6"/>
        <v xml:space="preserve"> 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5.5" hidden="1" x14ac:dyDescent="0.5">
      <c r="A21" s="52"/>
      <c r="B21" s="51"/>
      <c r="C21" s="53"/>
      <c r="D21" s="53"/>
      <c r="E21" s="40"/>
      <c r="F21" s="41">
        <f t="shared" si="0"/>
        <v>0</v>
      </c>
      <c r="G21" s="42" t="str">
        <f t="shared" si="1"/>
        <v xml:space="preserve"> </v>
      </c>
      <c r="H21" s="43" t="str">
        <f t="shared" si="2"/>
        <v xml:space="preserve"> </v>
      </c>
      <c r="I21" s="42" t="str">
        <f t="shared" si="3"/>
        <v xml:space="preserve"> </v>
      </c>
      <c r="J21" s="42" t="str">
        <f t="shared" si="4"/>
        <v xml:space="preserve"> </v>
      </c>
      <c r="K21" s="44" t="str">
        <f t="shared" si="5"/>
        <v xml:space="preserve"> </v>
      </c>
      <c r="L21" s="45" t="str">
        <f t="shared" si="6"/>
        <v xml:space="preserve"> 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5.5" hidden="1" x14ac:dyDescent="0.5">
      <c r="A22" s="52"/>
      <c r="B22" s="51"/>
      <c r="C22" s="53"/>
      <c r="D22" s="53"/>
      <c r="E22" s="40"/>
      <c r="F22" s="41">
        <f t="shared" si="0"/>
        <v>0</v>
      </c>
      <c r="G22" s="42" t="str">
        <f t="shared" si="1"/>
        <v xml:space="preserve"> </v>
      </c>
      <c r="H22" s="43" t="str">
        <f t="shared" si="2"/>
        <v xml:space="preserve"> </v>
      </c>
      <c r="I22" s="42" t="str">
        <f t="shared" si="3"/>
        <v xml:space="preserve"> </v>
      </c>
      <c r="J22" s="42" t="str">
        <f t="shared" si="4"/>
        <v xml:space="preserve"> </v>
      </c>
      <c r="K22" s="44" t="str">
        <f t="shared" si="5"/>
        <v xml:space="preserve"> </v>
      </c>
      <c r="L22" s="45" t="str">
        <f t="shared" si="6"/>
        <v xml:space="preserve"> 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5.5" hidden="1" x14ac:dyDescent="0.5">
      <c r="A23" s="52"/>
      <c r="B23" s="51"/>
      <c r="C23" s="53"/>
      <c r="D23" s="53"/>
      <c r="E23" s="40"/>
      <c r="F23" s="41">
        <f t="shared" si="0"/>
        <v>0</v>
      </c>
      <c r="G23" s="42" t="str">
        <f t="shared" si="1"/>
        <v xml:space="preserve"> </v>
      </c>
      <c r="H23" s="43" t="str">
        <f t="shared" si="2"/>
        <v xml:space="preserve"> </v>
      </c>
      <c r="I23" s="42" t="str">
        <f t="shared" si="3"/>
        <v xml:space="preserve"> </v>
      </c>
      <c r="J23" s="42" t="str">
        <f t="shared" si="4"/>
        <v xml:space="preserve"> </v>
      </c>
      <c r="K23" s="44" t="str">
        <f t="shared" si="5"/>
        <v xml:space="preserve"> </v>
      </c>
      <c r="L23" s="45" t="str">
        <f t="shared" si="6"/>
        <v xml:space="preserve"> 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5.5" hidden="1" x14ac:dyDescent="0.5">
      <c r="A24" s="52"/>
      <c r="B24" s="51"/>
      <c r="C24" s="53"/>
      <c r="D24" s="53"/>
      <c r="E24" s="40"/>
      <c r="F24" s="41">
        <f t="shared" si="0"/>
        <v>0</v>
      </c>
      <c r="G24" s="42" t="str">
        <f t="shared" si="1"/>
        <v xml:space="preserve"> </v>
      </c>
      <c r="H24" s="43" t="str">
        <f t="shared" si="2"/>
        <v xml:space="preserve"> </v>
      </c>
      <c r="I24" s="42" t="str">
        <f t="shared" si="3"/>
        <v xml:space="preserve"> </v>
      </c>
      <c r="J24" s="42" t="str">
        <f t="shared" si="4"/>
        <v xml:space="preserve"> </v>
      </c>
      <c r="K24" s="44" t="str">
        <f t="shared" si="5"/>
        <v xml:space="preserve"> </v>
      </c>
      <c r="L24" s="45" t="str">
        <f t="shared" si="6"/>
        <v xml:space="preserve"> 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5.5" hidden="1" x14ac:dyDescent="0.5">
      <c r="A25" s="52"/>
      <c r="B25" s="51"/>
      <c r="C25" s="53"/>
      <c r="D25" s="53"/>
      <c r="E25" s="40"/>
      <c r="F25" s="41">
        <f t="shared" si="0"/>
        <v>0</v>
      </c>
      <c r="G25" s="42" t="str">
        <f t="shared" si="1"/>
        <v xml:space="preserve"> </v>
      </c>
      <c r="H25" s="43" t="str">
        <f t="shared" si="2"/>
        <v xml:space="preserve"> </v>
      </c>
      <c r="I25" s="42" t="str">
        <f t="shared" si="3"/>
        <v xml:space="preserve"> </v>
      </c>
      <c r="J25" s="42" t="str">
        <f t="shared" si="4"/>
        <v xml:space="preserve"> </v>
      </c>
      <c r="K25" s="44" t="str">
        <f t="shared" si="5"/>
        <v xml:space="preserve"> </v>
      </c>
      <c r="L25" s="45" t="str">
        <f t="shared" si="6"/>
        <v xml:space="preserve"> 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hidden="1" x14ac:dyDescent="0.5">
      <c r="A26" s="52"/>
      <c r="B26" s="51"/>
      <c r="C26" s="53"/>
      <c r="D26" s="53"/>
      <c r="E26" s="40"/>
      <c r="F26" s="41">
        <f t="shared" si="0"/>
        <v>0</v>
      </c>
      <c r="G26" s="42" t="str">
        <f t="shared" si="1"/>
        <v xml:space="preserve"> </v>
      </c>
      <c r="H26" s="43" t="str">
        <f t="shared" si="2"/>
        <v xml:space="preserve"> </v>
      </c>
      <c r="I26" s="42" t="str">
        <f t="shared" si="3"/>
        <v xml:space="preserve"> </v>
      </c>
      <c r="J26" s="42" t="str">
        <f t="shared" si="4"/>
        <v xml:space="preserve"> </v>
      </c>
      <c r="K26" s="44" t="str">
        <f t="shared" si="5"/>
        <v xml:space="preserve"> </v>
      </c>
      <c r="L26" s="45" t="str">
        <f t="shared" si="6"/>
        <v xml:space="preserve"> 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5.5" hidden="1" x14ac:dyDescent="0.5">
      <c r="A27" s="52"/>
      <c r="B27" s="51"/>
      <c r="C27" s="53"/>
      <c r="D27" s="53"/>
      <c r="E27" s="40"/>
      <c r="F27" s="41">
        <f t="shared" si="0"/>
        <v>0</v>
      </c>
      <c r="G27" s="42" t="str">
        <f t="shared" si="1"/>
        <v xml:space="preserve"> </v>
      </c>
      <c r="H27" s="43" t="str">
        <f t="shared" si="2"/>
        <v xml:space="preserve"> </v>
      </c>
      <c r="I27" s="42" t="str">
        <f t="shared" si="3"/>
        <v xml:space="preserve"> </v>
      </c>
      <c r="J27" s="42" t="str">
        <f t="shared" si="4"/>
        <v xml:space="preserve"> </v>
      </c>
      <c r="K27" s="44" t="str">
        <f t="shared" si="5"/>
        <v xml:space="preserve"> </v>
      </c>
      <c r="L27" s="45" t="str">
        <f t="shared" si="6"/>
        <v xml:space="preserve"> 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5.5" hidden="1" x14ac:dyDescent="0.5">
      <c r="A28" s="52"/>
      <c r="B28" s="51"/>
      <c r="C28" s="53"/>
      <c r="D28" s="53"/>
      <c r="E28" s="40"/>
      <c r="F28" s="41">
        <f t="shared" si="0"/>
        <v>0</v>
      </c>
      <c r="G28" s="42" t="str">
        <f t="shared" si="1"/>
        <v xml:space="preserve"> </v>
      </c>
      <c r="H28" s="43" t="str">
        <f t="shared" si="2"/>
        <v xml:space="preserve"> </v>
      </c>
      <c r="I28" s="42" t="str">
        <f t="shared" si="3"/>
        <v xml:space="preserve"> </v>
      </c>
      <c r="J28" s="42" t="str">
        <f t="shared" si="4"/>
        <v xml:space="preserve"> </v>
      </c>
      <c r="K28" s="44" t="str">
        <f t="shared" si="5"/>
        <v xml:space="preserve"> </v>
      </c>
      <c r="L28" s="45" t="str">
        <f t="shared" si="6"/>
        <v xml:space="preserve"> 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5.5" hidden="1" x14ac:dyDescent="0.5">
      <c r="A29" s="52"/>
      <c r="B29" s="51"/>
      <c r="C29" s="53"/>
      <c r="D29" s="53"/>
      <c r="E29" s="40"/>
      <c r="F29" s="41">
        <f t="shared" si="0"/>
        <v>0</v>
      </c>
      <c r="G29" s="42" t="str">
        <f t="shared" si="1"/>
        <v xml:space="preserve"> </v>
      </c>
      <c r="H29" s="43" t="str">
        <f t="shared" si="2"/>
        <v xml:space="preserve"> </v>
      </c>
      <c r="I29" s="42" t="str">
        <f t="shared" si="3"/>
        <v xml:space="preserve"> </v>
      </c>
      <c r="J29" s="42" t="str">
        <f t="shared" si="4"/>
        <v xml:space="preserve"> </v>
      </c>
      <c r="K29" s="44" t="str">
        <f t="shared" si="5"/>
        <v xml:space="preserve"> </v>
      </c>
      <c r="L29" s="45" t="str">
        <f t="shared" si="6"/>
        <v xml:space="preserve"> 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hidden="1" x14ac:dyDescent="0.5">
      <c r="A30" s="52"/>
      <c r="B30" s="51"/>
      <c r="C30" s="53"/>
      <c r="D30" s="53"/>
      <c r="E30" s="40"/>
      <c r="F30" s="41">
        <f t="shared" si="0"/>
        <v>0</v>
      </c>
      <c r="G30" s="42" t="str">
        <f t="shared" si="1"/>
        <v xml:space="preserve"> </v>
      </c>
      <c r="H30" s="43" t="str">
        <f t="shared" si="2"/>
        <v xml:space="preserve"> </v>
      </c>
      <c r="I30" s="42" t="str">
        <f t="shared" si="3"/>
        <v xml:space="preserve"> </v>
      </c>
      <c r="J30" s="42" t="str">
        <f t="shared" si="4"/>
        <v xml:space="preserve"> </v>
      </c>
      <c r="K30" s="44" t="str">
        <f t="shared" si="5"/>
        <v xml:space="preserve"> </v>
      </c>
      <c r="L30" s="45" t="str">
        <f t="shared" si="6"/>
        <v xml:space="preserve"> 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5.5" hidden="1" x14ac:dyDescent="0.5">
      <c r="A31" s="52"/>
      <c r="B31" s="51"/>
      <c r="C31" s="53"/>
      <c r="D31" s="53"/>
      <c r="E31" s="40"/>
      <c r="F31" s="41">
        <f t="shared" si="0"/>
        <v>0</v>
      </c>
      <c r="G31" s="42" t="str">
        <f t="shared" si="1"/>
        <v xml:space="preserve"> </v>
      </c>
      <c r="H31" s="43" t="str">
        <f t="shared" si="2"/>
        <v xml:space="preserve"> </v>
      </c>
      <c r="I31" s="42" t="str">
        <f t="shared" si="3"/>
        <v xml:space="preserve"> </v>
      </c>
      <c r="J31" s="42" t="str">
        <f t="shared" si="4"/>
        <v xml:space="preserve"> </v>
      </c>
      <c r="K31" s="44" t="str">
        <f t="shared" si="5"/>
        <v xml:space="preserve"> </v>
      </c>
      <c r="L31" s="45" t="str">
        <f t="shared" si="6"/>
        <v xml:space="preserve"> 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 hidden="1" x14ac:dyDescent="0.5">
      <c r="A32" s="52"/>
      <c r="B32" s="51"/>
      <c r="C32" s="53"/>
      <c r="D32" s="53"/>
      <c r="E32" s="40"/>
      <c r="F32" s="41">
        <f t="shared" si="0"/>
        <v>0</v>
      </c>
      <c r="G32" s="42" t="str">
        <f t="shared" si="1"/>
        <v xml:space="preserve"> </v>
      </c>
      <c r="H32" s="43" t="str">
        <f t="shared" si="2"/>
        <v xml:space="preserve"> </v>
      </c>
      <c r="I32" s="42" t="str">
        <f t="shared" si="3"/>
        <v xml:space="preserve"> </v>
      </c>
      <c r="J32" s="42" t="str">
        <f t="shared" si="4"/>
        <v xml:space="preserve"> </v>
      </c>
      <c r="K32" s="44" t="str">
        <f t="shared" si="5"/>
        <v xml:space="preserve"> </v>
      </c>
      <c r="L32" s="45" t="str">
        <f t="shared" si="6"/>
        <v xml:space="preserve"> 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25.5" hidden="1" x14ac:dyDescent="0.5">
      <c r="A33" s="52"/>
      <c r="B33" s="51"/>
      <c r="C33" s="53"/>
      <c r="D33" s="53"/>
      <c r="E33" s="40"/>
      <c r="F33" s="41">
        <f t="shared" si="0"/>
        <v>0</v>
      </c>
      <c r="G33" s="42" t="str">
        <f t="shared" si="1"/>
        <v xml:space="preserve"> </v>
      </c>
      <c r="H33" s="43" t="str">
        <f t="shared" si="2"/>
        <v xml:space="preserve"> </v>
      </c>
      <c r="I33" s="42" t="str">
        <f t="shared" si="3"/>
        <v xml:space="preserve"> </v>
      </c>
      <c r="J33" s="42" t="str">
        <f t="shared" si="4"/>
        <v xml:space="preserve"> </v>
      </c>
      <c r="K33" s="44" t="str">
        <f t="shared" si="5"/>
        <v xml:space="preserve"> </v>
      </c>
      <c r="L33" s="45" t="str">
        <f t="shared" si="6"/>
        <v xml:space="preserve"> 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25.5" hidden="1" x14ac:dyDescent="0.5">
      <c r="A34" s="52"/>
      <c r="B34" s="51"/>
      <c r="C34" s="53"/>
      <c r="D34" s="53"/>
      <c r="E34" s="40"/>
      <c r="F34" s="41">
        <f t="shared" si="0"/>
        <v>0</v>
      </c>
      <c r="G34" s="42" t="str">
        <f t="shared" si="1"/>
        <v xml:space="preserve"> </v>
      </c>
      <c r="H34" s="43" t="str">
        <f t="shared" si="2"/>
        <v xml:space="preserve"> </v>
      </c>
      <c r="I34" s="42" t="str">
        <f t="shared" si="3"/>
        <v xml:space="preserve"> </v>
      </c>
      <c r="J34" s="42" t="str">
        <f t="shared" si="4"/>
        <v xml:space="preserve"> </v>
      </c>
      <c r="K34" s="44" t="str">
        <f t="shared" si="5"/>
        <v xml:space="preserve"> </v>
      </c>
      <c r="L34" s="45" t="str">
        <f t="shared" si="6"/>
        <v xml:space="preserve"> 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25.5" hidden="1" x14ac:dyDescent="0.5">
      <c r="A35" s="52"/>
      <c r="B35" s="51"/>
      <c r="C35" s="53"/>
      <c r="D35" s="53"/>
      <c r="E35" s="40"/>
      <c r="F35" s="41">
        <f t="shared" si="0"/>
        <v>0</v>
      </c>
      <c r="G35" s="42" t="str">
        <f t="shared" si="1"/>
        <v xml:space="preserve"> </v>
      </c>
      <c r="H35" s="43" t="str">
        <f t="shared" si="2"/>
        <v xml:space="preserve"> </v>
      </c>
      <c r="I35" s="42" t="str">
        <f t="shared" si="3"/>
        <v xml:space="preserve"> </v>
      </c>
      <c r="J35" s="42" t="str">
        <f t="shared" si="4"/>
        <v xml:space="preserve"> </v>
      </c>
      <c r="K35" s="44" t="str">
        <f t="shared" si="5"/>
        <v xml:space="preserve"> </v>
      </c>
      <c r="L35" s="45" t="str">
        <f t="shared" si="6"/>
        <v xml:space="preserve"> 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6" ht="25.5" hidden="1" x14ac:dyDescent="0.5">
      <c r="A36" s="52"/>
      <c r="B36" s="51"/>
      <c r="C36" s="53"/>
      <c r="D36" s="53"/>
      <c r="E36" s="40"/>
      <c r="F36" s="41">
        <f t="shared" si="0"/>
        <v>0</v>
      </c>
      <c r="G36" s="42" t="str">
        <f t="shared" si="1"/>
        <v xml:space="preserve"> </v>
      </c>
      <c r="H36" s="43" t="str">
        <f t="shared" si="2"/>
        <v xml:space="preserve"> </v>
      </c>
      <c r="I36" s="42" t="str">
        <f t="shared" si="3"/>
        <v xml:space="preserve"> </v>
      </c>
      <c r="J36" s="42" t="str">
        <f t="shared" si="4"/>
        <v xml:space="preserve"> </v>
      </c>
      <c r="K36" s="44" t="str">
        <f t="shared" si="5"/>
        <v xml:space="preserve"> </v>
      </c>
      <c r="L36" s="45" t="str">
        <f t="shared" si="6"/>
        <v xml:space="preserve"> 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ht="25.5" hidden="1" x14ac:dyDescent="0.5">
      <c r="A37" s="52"/>
      <c r="B37" s="51"/>
      <c r="C37" s="53"/>
      <c r="D37" s="53"/>
      <c r="E37" s="40"/>
      <c r="F37" s="41">
        <f t="shared" si="0"/>
        <v>0</v>
      </c>
      <c r="G37" s="42" t="str">
        <f t="shared" si="1"/>
        <v xml:space="preserve"> </v>
      </c>
      <c r="H37" s="43" t="str">
        <f t="shared" si="2"/>
        <v xml:space="preserve"> </v>
      </c>
      <c r="I37" s="42" t="str">
        <f t="shared" si="3"/>
        <v xml:space="preserve"> </v>
      </c>
      <c r="J37" s="42" t="str">
        <f t="shared" si="4"/>
        <v xml:space="preserve"> </v>
      </c>
      <c r="K37" s="44" t="str">
        <f t="shared" si="5"/>
        <v xml:space="preserve"> </v>
      </c>
      <c r="L37" s="45" t="str">
        <f t="shared" si="6"/>
        <v xml:space="preserve"> 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6" ht="25.5" hidden="1" x14ac:dyDescent="0.5">
      <c r="A38" s="54"/>
      <c r="B38" s="51"/>
      <c r="C38" s="53"/>
      <c r="D38" s="53"/>
      <c r="E38" s="40"/>
      <c r="F38" s="41">
        <f t="shared" si="0"/>
        <v>0</v>
      </c>
      <c r="G38" s="42" t="str">
        <f t="shared" si="1"/>
        <v xml:space="preserve"> </v>
      </c>
      <c r="H38" s="43" t="str">
        <f t="shared" si="2"/>
        <v xml:space="preserve"> </v>
      </c>
      <c r="I38" s="42" t="str">
        <f t="shared" si="3"/>
        <v xml:space="preserve"> </v>
      </c>
      <c r="J38" s="42" t="str">
        <f t="shared" si="4"/>
        <v xml:space="preserve"> </v>
      </c>
      <c r="K38" s="44" t="str">
        <f t="shared" si="5"/>
        <v xml:space="preserve"> </v>
      </c>
      <c r="L38" s="45" t="str">
        <f t="shared" si="6"/>
        <v xml:space="preserve"> 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6" ht="25.5" hidden="1" x14ac:dyDescent="0.5">
      <c r="A39" s="54"/>
      <c r="B39" s="51"/>
      <c r="C39" s="53"/>
      <c r="D39" s="53"/>
      <c r="E39" s="40"/>
      <c r="F39" s="41">
        <f t="shared" si="0"/>
        <v>0</v>
      </c>
      <c r="G39" s="42" t="str">
        <f t="shared" si="1"/>
        <v xml:space="preserve"> </v>
      </c>
      <c r="H39" s="43" t="str">
        <f t="shared" si="2"/>
        <v xml:space="preserve"> </v>
      </c>
      <c r="I39" s="42" t="str">
        <f t="shared" si="3"/>
        <v xml:space="preserve"> </v>
      </c>
      <c r="J39" s="42" t="str">
        <f t="shared" si="4"/>
        <v xml:space="preserve"> </v>
      </c>
      <c r="K39" s="44" t="str">
        <f t="shared" si="5"/>
        <v xml:space="preserve"> </v>
      </c>
      <c r="L39" s="45" t="str">
        <f t="shared" si="6"/>
        <v xml:space="preserve"> 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6" ht="25.5" hidden="1" x14ac:dyDescent="0.5">
      <c r="A40" s="54"/>
      <c r="B40" s="51"/>
      <c r="C40" s="53"/>
      <c r="D40" s="53"/>
      <c r="E40" s="40"/>
      <c r="F40" s="41">
        <f t="shared" si="0"/>
        <v>0</v>
      </c>
      <c r="G40" s="42" t="str">
        <f t="shared" si="1"/>
        <v xml:space="preserve"> </v>
      </c>
      <c r="H40" s="43" t="str">
        <f t="shared" si="2"/>
        <v xml:space="preserve"> </v>
      </c>
      <c r="I40" s="42" t="str">
        <f t="shared" si="3"/>
        <v xml:space="preserve"> </v>
      </c>
      <c r="J40" s="42" t="str">
        <f t="shared" si="4"/>
        <v xml:space="preserve"> </v>
      </c>
      <c r="K40" s="44" t="str">
        <f t="shared" si="5"/>
        <v xml:space="preserve"> </v>
      </c>
      <c r="L40" s="45" t="str">
        <f t="shared" si="6"/>
        <v xml:space="preserve"> 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6" ht="25.5" x14ac:dyDescent="0.5">
      <c r="A41" s="55"/>
      <c r="B41" s="57" t="s">
        <v>52</v>
      </c>
      <c r="C41" s="58"/>
      <c r="D41" s="57"/>
      <c r="E41" s="59">
        <f t="shared" ref="E41:F41" si="7">SUM(E15:E40)</f>
        <v>489.5</v>
      </c>
      <c r="F41" s="60">
        <f t="shared" si="7"/>
        <v>17.266604374319609</v>
      </c>
      <c r="G41" s="61"/>
      <c r="H41" s="62"/>
      <c r="I41" s="61">
        <f t="shared" ref="I41:L41" si="8">SUM(I15:I40)</f>
        <v>489.5</v>
      </c>
      <c r="J41" s="61">
        <f t="shared" si="8"/>
        <v>17.266604374319609</v>
      </c>
      <c r="K41" s="63">
        <f t="shared" si="8"/>
        <v>1</v>
      </c>
      <c r="L41" s="64">
        <f t="shared" si="8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6" ht="27" x14ac:dyDescent="0.5">
      <c r="A42" s="149" t="s">
        <v>53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5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3">
      <c r="A43" s="138" t="s">
        <v>54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3">
      <c r="A44" s="138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3">
      <c r="A45" s="138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3">
      <c r="A46" s="139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x14ac:dyDescent="0.3">
      <c r="A47" s="14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5" x14ac:dyDescent="0.45">
      <c r="A48" s="166" t="s">
        <v>55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.75" customHeight="1" x14ac:dyDescent="0.3">
      <c r="A49" s="135" t="s">
        <v>56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40.5" customHeight="1" x14ac:dyDescent="0.3">
      <c r="A50" s="135" t="s">
        <v>57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7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35.25" customHeight="1" x14ac:dyDescent="0.3">
      <c r="A51" s="126" t="s">
        <v>58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4" hidden="1" x14ac:dyDescent="0.3">
      <c r="A52" s="126" t="s">
        <v>59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4" hidden="1" x14ac:dyDescent="0.3">
      <c r="A53" s="126" t="s">
        <v>60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4" hidden="1" x14ac:dyDescent="0.3">
      <c r="A54" s="126" t="s">
        <v>61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8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4" hidden="1" x14ac:dyDescent="0.3">
      <c r="A55" s="126" t="s">
        <v>62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8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4" hidden="1" x14ac:dyDescent="0.3">
      <c r="A56" s="126" t="s">
        <v>63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4" hidden="1" x14ac:dyDescent="0.3">
      <c r="A57" s="126" t="s">
        <v>64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4" hidden="1" x14ac:dyDescent="0.3">
      <c r="A58" s="126" t="s">
        <v>65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4" hidden="1" x14ac:dyDescent="0.3">
      <c r="A59" s="126" t="s">
        <v>66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4" hidden="1" x14ac:dyDescent="0.3">
      <c r="A60" s="126" t="s">
        <v>67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8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4" hidden="1" x14ac:dyDescent="0.3">
      <c r="A61" s="126" t="s">
        <v>68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4" hidden="1" x14ac:dyDescent="0.3">
      <c r="A62" s="126" t="s">
        <v>69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8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4" hidden="1" x14ac:dyDescent="0.3">
      <c r="A63" s="129" t="s">
        <v>70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1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4.5" x14ac:dyDescent="0.3">
      <c r="A64" s="132" t="s">
        <v>71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6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6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6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6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6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6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6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1">
    <mergeCell ref="A1:M1"/>
    <mergeCell ref="A2:M2"/>
    <mergeCell ref="B3:C3"/>
    <mergeCell ref="F3:M3"/>
    <mergeCell ref="B4:C4"/>
    <mergeCell ref="F4:M4"/>
    <mergeCell ref="F5:M5"/>
    <mergeCell ref="B5:C5"/>
    <mergeCell ref="B6:C6"/>
    <mergeCell ref="D6:G6"/>
    <mergeCell ref="D7:E7"/>
    <mergeCell ref="B8:C8"/>
    <mergeCell ref="B9:C9"/>
    <mergeCell ref="B10:C10"/>
    <mergeCell ref="B11:C11"/>
    <mergeCell ref="B12:C12"/>
    <mergeCell ref="G12:M12"/>
    <mergeCell ref="G13:H13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  <mergeCell ref="A59:M59"/>
    <mergeCell ref="A60:M60"/>
    <mergeCell ref="A61:M61"/>
    <mergeCell ref="A62:M62"/>
    <mergeCell ref="A63:M63"/>
    <mergeCell ref="A64:M64"/>
    <mergeCell ref="A52:M52"/>
    <mergeCell ref="A53:M53"/>
    <mergeCell ref="A54:M54"/>
    <mergeCell ref="A55:M55"/>
    <mergeCell ref="A56:M56"/>
    <mergeCell ref="A57:M57"/>
    <mergeCell ref="A58:M58"/>
  </mergeCells>
  <printOptions horizontalCentered="1"/>
  <pageMargins left="0" right="0" top="0.5" bottom="0.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topLeftCell="A41" zoomScale="60" zoomScaleNormal="60" workbookViewId="0">
      <selection activeCell="C18" sqref="C18"/>
    </sheetView>
  </sheetViews>
  <sheetFormatPr defaultColWidth="12.58203125" defaultRowHeight="15" customHeight="1" x14ac:dyDescent="0.3"/>
  <cols>
    <col min="1" max="1" width="49.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26" width="7.58203125" customWidth="1"/>
  </cols>
  <sheetData>
    <row r="1" spans="1:26" ht="99.75" customHeight="1" x14ac:dyDescent="0.65">
      <c r="A1" s="157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5.5" customHeight="1" x14ac:dyDescent="0.8">
      <c r="A2" s="15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x14ac:dyDescent="0.65">
      <c r="A3" s="2" t="s">
        <v>1</v>
      </c>
      <c r="B3" s="171" t="s">
        <v>2</v>
      </c>
      <c r="C3" s="163"/>
      <c r="D3" s="3"/>
      <c r="E3" s="4" t="s">
        <v>3</v>
      </c>
      <c r="F3" s="161"/>
      <c r="G3" s="162"/>
      <c r="H3" s="162"/>
      <c r="I3" s="162"/>
      <c r="J3" s="162"/>
      <c r="K3" s="162"/>
      <c r="L3" s="162"/>
      <c r="M3" s="16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65">
      <c r="A4" s="5" t="s">
        <v>4</v>
      </c>
      <c r="B4" s="172" t="s">
        <v>83</v>
      </c>
      <c r="C4" s="128"/>
      <c r="D4" s="6"/>
      <c r="E4" s="1"/>
      <c r="F4" s="151"/>
      <c r="G4" s="152"/>
      <c r="H4" s="152"/>
      <c r="I4" s="152"/>
      <c r="J4" s="152"/>
      <c r="K4" s="152"/>
      <c r="L4" s="152"/>
      <c r="M4" s="153"/>
      <c r="N4" s="1"/>
      <c r="O4" s="1"/>
      <c r="P4" s="1"/>
      <c r="Q4" s="1"/>
    </row>
    <row r="5" spans="1:26" ht="30" x14ac:dyDescent="0.65">
      <c r="A5" s="5" t="s">
        <v>6</v>
      </c>
      <c r="B5" s="170"/>
      <c r="C5" s="128"/>
      <c r="D5" s="6"/>
      <c r="E5" s="6"/>
      <c r="F5" s="151"/>
      <c r="G5" s="152"/>
      <c r="H5" s="152"/>
      <c r="I5" s="152"/>
      <c r="J5" s="152"/>
      <c r="K5" s="152"/>
      <c r="L5" s="152"/>
      <c r="M5" s="15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x14ac:dyDescent="0.65">
      <c r="A6" s="5" t="s">
        <v>8</v>
      </c>
      <c r="B6" s="169" t="s">
        <v>9</v>
      </c>
      <c r="C6" s="128"/>
      <c r="D6" s="154" t="s">
        <v>10</v>
      </c>
      <c r="E6" s="155"/>
      <c r="F6" s="155"/>
      <c r="G6" s="155"/>
      <c r="H6" s="7"/>
      <c r="I6" s="7"/>
      <c r="J6" s="7"/>
      <c r="K6" s="7"/>
      <c r="L6" s="8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x14ac:dyDescent="0.65">
      <c r="A7" s="5" t="s">
        <v>11</v>
      </c>
      <c r="B7" s="10"/>
      <c r="C7" s="11" t="s">
        <v>12</v>
      </c>
      <c r="D7" s="156" t="s">
        <v>13</v>
      </c>
      <c r="E7" s="133"/>
      <c r="F7" s="12"/>
      <c r="G7" s="13" t="s">
        <v>12</v>
      </c>
      <c r="H7" s="7"/>
      <c r="I7" s="14" t="s">
        <v>14</v>
      </c>
      <c r="J7" s="15"/>
      <c r="K7" s="16"/>
      <c r="L7" s="8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x14ac:dyDescent="0.65">
      <c r="A8" s="5" t="s">
        <v>15</v>
      </c>
      <c r="B8" s="169" t="s">
        <v>16</v>
      </c>
      <c r="C8" s="128"/>
      <c r="D8" s="6"/>
      <c r="E8" s="6"/>
      <c r="F8" s="7"/>
      <c r="G8" s="7"/>
      <c r="H8" s="7"/>
      <c r="I8" s="7"/>
      <c r="J8" s="7"/>
      <c r="K8" s="7"/>
      <c r="L8" s="8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x14ac:dyDescent="0.65">
      <c r="A9" s="5" t="s">
        <v>17</v>
      </c>
      <c r="B9" s="169"/>
      <c r="C9" s="128"/>
      <c r="D9" s="6"/>
      <c r="E9" s="6"/>
      <c r="F9" s="7"/>
      <c r="G9" s="7"/>
      <c r="H9" s="7"/>
      <c r="I9" s="7"/>
      <c r="J9" s="7"/>
      <c r="K9" s="7"/>
      <c r="L9" s="8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65">
      <c r="A10" s="5" t="s">
        <v>18</v>
      </c>
      <c r="B10" s="169"/>
      <c r="C10" s="128"/>
      <c r="D10" s="6"/>
      <c r="E10" s="6"/>
      <c r="F10" s="7"/>
      <c r="G10" s="7"/>
      <c r="H10" s="7"/>
      <c r="I10" s="7"/>
      <c r="J10" s="7"/>
      <c r="K10" s="7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x14ac:dyDescent="0.65">
      <c r="A11" s="5" t="s">
        <v>19</v>
      </c>
      <c r="B11" s="169"/>
      <c r="C11" s="128"/>
      <c r="D11" s="7"/>
      <c r="E11" s="17"/>
      <c r="F11" s="7"/>
      <c r="G11" s="18"/>
      <c r="H11" s="18"/>
      <c r="I11" s="18"/>
      <c r="J11" s="18"/>
      <c r="K11" s="18"/>
      <c r="L11" s="19"/>
      <c r="M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5">
      <c r="A12" s="5" t="s">
        <v>20</v>
      </c>
      <c r="B12" s="169"/>
      <c r="C12" s="128"/>
      <c r="D12" s="7"/>
      <c r="E12" s="7"/>
      <c r="F12" s="21"/>
      <c r="G12" s="144" t="s">
        <v>21</v>
      </c>
      <c r="H12" s="145"/>
      <c r="I12" s="145"/>
      <c r="J12" s="145"/>
      <c r="K12" s="145"/>
      <c r="L12" s="145"/>
      <c r="M12" s="1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x14ac:dyDescent="0.65">
      <c r="A13" s="22"/>
      <c r="B13" s="7"/>
      <c r="C13" s="23"/>
      <c r="D13" s="24"/>
      <c r="E13" s="24"/>
      <c r="F13" s="25"/>
      <c r="G13" s="147" t="s">
        <v>22</v>
      </c>
      <c r="H13" s="148"/>
      <c r="I13" s="26" t="str">
        <f>IF(B7=0," ",F7/B7)</f>
        <v xml:space="preserve"> </v>
      </c>
      <c r="J13" s="27"/>
      <c r="K13" s="28"/>
      <c r="L13" s="29" t="s">
        <v>23</v>
      </c>
      <c r="M13" s="30">
        <f>K7*28.35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3.5" x14ac:dyDescent="0.45">
      <c r="A14" s="31" t="s">
        <v>24</v>
      </c>
      <c r="B14" s="31" t="s">
        <v>26</v>
      </c>
      <c r="C14" s="31" t="s">
        <v>27</v>
      </c>
      <c r="D14" s="31" t="s">
        <v>28</v>
      </c>
      <c r="E14" s="32" t="s">
        <v>29</v>
      </c>
      <c r="F14" s="33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1" t="s">
        <v>35</v>
      </c>
      <c r="L14" s="35" t="s">
        <v>23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25.5" x14ac:dyDescent="0.5">
      <c r="A15" s="36" t="s">
        <v>89</v>
      </c>
      <c r="B15" s="38"/>
      <c r="C15" s="39">
        <v>0.25</v>
      </c>
      <c r="D15" s="39" t="s">
        <v>41</v>
      </c>
      <c r="E15" s="50">
        <v>37.5</v>
      </c>
      <c r="F15" s="41">
        <f t="shared" ref="F15:F40" si="0">CONVERT(E15,"g","ozm")</f>
        <v>1.3227735731092654</v>
      </c>
      <c r="G15" s="42" t="str">
        <f t="shared" ref="G15:G40" si="1">IFERROR(IF(C15=0," ",C15*$I$13)," ")</f>
        <v xml:space="preserve"> </v>
      </c>
      <c r="H15" s="43" t="str">
        <f t="shared" ref="H15:H40" si="2">IF(C15=0," ",D15)</f>
        <v>cup</v>
      </c>
      <c r="I15" s="42" t="str">
        <f t="shared" ref="I15:I40" si="3">IFERROR(IF(E15=0," ",E15*$I$13)," ")</f>
        <v xml:space="preserve"> </v>
      </c>
      <c r="J15" s="42" t="str">
        <f t="shared" ref="J15:J40" si="4">IFERROR(IF(E15=0," ",CONVERT(I15,"g","ozm"))," ")</f>
        <v xml:space="preserve"> </v>
      </c>
      <c r="K15" s="44">
        <f t="shared" ref="K15:K40" si="5">IF(E15=0," ",E15/$E$41)</f>
        <v>0.64655172413793105</v>
      </c>
      <c r="L15" s="45">
        <f t="shared" ref="L15:L40" si="6">IFERROR(IF(K15=0," ",K15*$M$13)," ")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25.5" x14ac:dyDescent="0.5">
      <c r="A16" s="46" t="s">
        <v>42</v>
      </c>
      <c r="B16" s="48" t="s">
        <v>40</v>
      </c>
      <c r="C16" s="49">
        <v>2</v>
      </c>
      <c r="D16" s="49" t="s">
        <v>76</v>
      </c>
      <c r="E16" s="50">
        <v>20.5</v>
      </c>
      <c r="F16" s="41">
        <f t="shared" si="0"/>
        <v>0.72311621996639841</v>
      </c>
      <c r="G16" s="42" t="str">
        <f t="shared" si="1"/>
        <v xml:space="preserve"> </v>
      </c>
      <c r="H16" s="43" t="str">
        <f t="shared" si="2"/>
        <v>Tablespoons</v>
      </c>
      <c r="I16" s="42" t="str">
        <f t="shared" si="3"/>
        <v xml:space="preserve"> </v>
      </c>
      <c r="J16" s="42" t="str">
        <f t="shared" si="4"/>
        <v xml:space="preserve"> </v>
      </c>
      <c r="K16" s="44">
        <f t="shared" si="5"/>
        <v>0.35344827586206895</v>
      </c>
      <c r="L16" s="45">
        <f t="shared" si="6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x14ac:dyDescent="0.5">
      <c r="A17" s="46"/>
      <c r="B17" s="51"/>
      <c r="C17" s="49"/>
      <c r="D17" s="49"/>
      <c r="E17" s="50"/>
      <c r="F17" s="41">
        <f t="shared" si="0"/>
        <v>0</v>
      </c>
      <c r="G17" s="42" t="str">
        <f t="shared" si="1"/>
        <v xml:space="preserve"> </v>
      </c>
      <c r="H17" s="43" t="str">
        <f t="shared" si="2"/>
        <v xml:space="preserve"> </v>
      </c>
      <c r="I17" s="42" t="str">
        <f t="shared" si="3"/>
        <v xml:space="preserve"> </v>
      </c>
      <c r="J17" s="42" t="str">
        <f t="shared" si="4"/>
        <v xml:space="preserve"> </v>
      </c>
      <c r="K17" s="44" t="str">
        <f t="shared" si="5"/>
        <v xml:space="preserve"> </v>
      </c>
      <c r="L17" s="45" t="str">
        <f t="shared" si="6"/>
        <v xml:space="preserve"> 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 x14ac:dyDescent="0.5">
      <c r="A18" s="46"/>
      <c r="B18" s="51"/>
      <c r="C18" s="49"/>
      <c r="D18" s="49"/>
      <c r="E18" s="50"/>
      <c r="F18" s="41">
        <f t="shared" si="0"/>
        <v>0</v>
      </c>
      <c r="G18" s="42" t="str">
        <f t="shared" si="1"/>
        <v xml:space="preserve"> </v>
      </c>
      <c r="H18" s="43" t="str">
        <f t="shared" si="2"/>
        <v xml:space="preserve"> </v>
      </c>
      <c r="I18" s="42" t="str">
        <f t="shared" si="3"/>
        <v xml:space="preserve"> </v>
      </c>
      <c r="J18" s="42" t="str">
        <f t="shared" si="4"/>
        <v xml:space="preserve"> </v>
      </c>
      <c r="K18" s="44" t="str">
        <f t="shared" si="5"/>
        <v xml:space="preserve"> </v>
      </c>
      <c r="L18" s="45" t="str">
        <f t="shared" si="6"/>
        <v xml:space="preserve"> 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5.5" x14ac:dyDescent="0.5">
      <c r="A19" s="46"/>
      <c r="B19" s="51"/>
      <c r="C19" s="49"/>
      <c r="D19" s="49"/>
      <c r="E19" s="50"/>
      <c r="F19" s="41">
        <f t="shared" si="0"/>
        <v>0</v>
      </c>
      <c r="G19" s="42" t="str">
        <f t="shared" si="1"/>
        <v xml:space="preserve"> </v>
      </c>
      <c r="H19" s="43" t="str">
        <f t="shared" si="2"/>
        <v xml:space="preserve"> </v>
      </c>
      <c r="I19" s="42" t="str">
        <f t="shared" si="3"/>
        <v xml:space="preserve"> </v>
      </c>
      <c r="J19" s="42" t="str">
        <f t="shared" si="4"/>
        <v xml:space="preserve"> </v>
      </c>
      <c r="K19" s="44" t="str">
        <f t="shared" si="5"/>
        <v xml:space="preserve"> </v>
      </c>
      <c r="L19" s="45" t="str">
        <f t="shared" si="6"/>
        <v xml:space="preserve"> 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5">
      <c r="A20" s="46"/>
      <c r="B20" s="48"/>
      <c r="C20" s="53"/>
      <c r="D20" s="53"/>
      <c r="E20" s="40"/>
      <c r="F20" s="41">
        <f t="shared" si="0"/>
        <v>0</v>
      </c>
      <c r="G20" s="42" t="str">
        <f t="shared" si="1"/>
        <v xml:space="preserve"> </v>
      </c>
      <c r="H20" s="43" t="str">
        <f t="shared" si="2"/>
        <v xml:space="preserve"> </v>
      </c>
      <c r="I20" s="42" t="str">
        <f t="shared" si="3"/>
        <v xml:space="preserve"> </v>
      </c>
      <c r="J20" s="42" t="str">
        <f t="shared" si="4"/>
        <v xml:space="preserve"> </v>
      </c>
      <c r="K20" s="44" t="str">
        <f t="shared" si="5"/>
        <v xml:space="preserve"> </v>
      </c>
      <c r="L20" s="45" t="str">
        <f t="shared" si="6"/>
        <v xml:space="preserve"> 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5.5" hidden="1" x14ac:dyDescent="0.5">
      <c r="A21" s="52"/>
      <c r="B21" s="51"/>
      <c r="C21" s="53"/>
      <c r="D21" s="53"/>
      <c r="E21" s="40"/>
      <c r="F21" s="41">
        <f t="shared" si="0"/>
        <v>0</v>
      </c>
      <c r="G21" s="42" t="str">
        <f t="shared" si="1"/>
        <v xml:space="preserve"> </v>
      </c>
      <c r="H21" s="43" t="str">
        <f t="shared" si="2"/>
        <v xml:space="preserve"> </v>
      </c>
      <c r="I21" s="42" t="str">
        <f t="shared" si="3"/>
        <v xml:space="preserve"> </v>
      </c>
      <c r="J21" s="42" t="str">
        <f t="shared" si="4"/>
        <v xml:space="preserve"> </v>
      </c>
      <c r="K21" s="44" t="str">
        <f t="shared" si="5"/>
        <v xml:space="preserve"> </v>
      </c>
      <c r="L21" s="45" t="str">
        <f t="shared" si="6"/>
        <v xml:space="preserve"> 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5.5" hidden="1" x14ac:dyDescent="0.5">
      <c r="A22" s="52"/>
      <c r="B22" s="51"/>
      <c r="C22" s="53"/>
      <c r="D22" s="53"/>
      <c r="E22" s="40"/>
      <c r="F22" s="41">
        <f t="shared" si="0"/>
        <v>0</v>
      </c>
      <c r="G22" s="42" t="str">
        <f t="shared" si="1"/>
        <v xml:space="preserve"> </v>
      </c>
      <c r="H22" s="43" t="str">
        <f t="shared" si="2"/>
        <v xml:space="preserve"> </v>
      </c>
      <c r="I22" s="42" t="str">
        <f t="shared" si="3"/>
        <v xml:space="preserve"> </v>
      </c>
      <c r="J22" s="42" t="str">
        <f t="shared" si="4"/>
        <v xml:space="preserve"> </v>
      </c>
      <c r="K22" s="44" t="str">
        <f t="shared" si="5"/>
        <v xml:space="preserve"> </v>
      </c>
      <c r="L22" s="45" t="str">
        <f t="shared" si="6"/>
        <v xml:space="preserve"> 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5.5" hidden="1" x14ac:dyDescent="0.5">
      <c r="A23" s="52"/>
      <c r="B23" s="51"/>
      <c r="C23" s="53"/>
      <c r="D23" s="53"/>
      <c r="E23" s="40"/>
      <c r="F23" s="41">
        <f t="shared" si="0"/>
        <v>0</v>
      </c>
      <c r="G23" s="42" t="str">
        <f t="shared" si="1"/>
        <v xml:space="preserve"> </v>
      </c>
      <c r="H23" s="43" t="str">
        <f t="shared" si="2"/>
        <v xml:space="preserve"> </v>
      </c>
      <c r="I23" s="42" t="str">
        <f t="shared" si="3"/>
        <v xml:space="preserve"> </v>
      </c>
      <c r="J23" s="42" t="str">
        <f t="shared" si="4"/>
        <v xml:space="preserve"> </v>
      </c>
      <c r="K23" s="44" t="str">
        <f t="shared" si="5"/>
        <v xml:space="preserve"> </v>
      </c>
      <c r="L23" s="45" t="str">
        <f t="shared" si="6"/>
        <v xml:space="preserve"> 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5.5" hidden="1" x14ac:dyDescent="0.5">
      <c r="A24" s="52"/>
      <c r="B24" s="51"/>
      <c r="C24" s="53"/>
      <c r="D24" s="53"/>
      <c r="E24" s="40"/>
      <c r="F24" s="41">
        <f t="shared" si="0"/>
        <v>0</v>
      </c>
      <c r="G24" s="42" t="str">
        <f t="shared" si="1"/>
        <v xml:space="preserve"> </v>
      </c>
      <c r="H24" s="43" t="str">
        <f t="shared" si="2"/>
        <v xml:space="preserve"> </v>
      </c>
      <c r="I24" s="42" t="str">
        <f t="shared" si="3"/>
        <v xml:space="preserve"> </v>
      </c>
      <c r="J24" s="42" t="str">
        <f t="shared" si="4"/>
        <v xml:space="preserve"> </v>
      </c>
      <c r="K24" s="44" t="str">
        <f t="shared" si="5"/>
        <v xml:space="preserve"> </v>
      </c>
      <c r="L24" s="45" t="str">
        <f t="shared" si="6"/>
        <v xml:space="preserve"> 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5.5" hidden="1" x14ac:dyDescent="0.5">
      <c r="A25" s="52"/>
      <c r="B25" s="51"/>
      <c r="C25" s="53"/>
      <c r="D25" s="53"/>
      <c r="E25" s="40"/>
      <c r="F25" s="41">
        <f t="shared" si="0"/>
        <v>0</v>
      </c>
      <c r="G25" s="42" t="str">
        <f t="shared" si="1"/>
        <v xml:space="preserve"> </v>
      </c>
      <c r="H25" s="43" t="str">
        <f t="shared" si="2"/>
        <v xml:space="preserve"> </v>
      </c>
      <c r="I25" s="42" t="str">
        <f t="shared" si="3"/>
        <v xml:space="preserve"> </v>
      </c>
      <c r="J25" s="42" t="str">
        <f t="shared" si="4"/>
        <v xml:space="preserve"> </v>
      </c>
      <c r="K25" s="44" t="str">
        <f t="shared" si="5"/>
        <v xml:space="preserve"> </v>
      </c>
      <c r="L25" s="45" t="str">
        <f t="shared" si="6"/>
        <v xml:space="preserve"> 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hidden="1" x14ac:dyDescent="0.5">
      <c r="A26" s="52"/>
      <c r="B26" s="51"/>
      <c r="C26" s="53"/>
      <c r="D26" s="53"/>
      <c r="E26" s="40"/>
      <c r="F26" s="41">
        <f t="shared" si="0"/>
        <v>0</v>
      </c>
      <c r="G26" s="42" t="str">
        <f t="shared" si="1"/>
        <v xml:space="preserve"> </v>
      </c>
      <c r="H26" s="43" t="str">
        <f t="shared" si="2"/>
        <v xml:space="preserve"> </v>
      </c>
      <c r="I26" s="42" t="str">
        <f t="shared" si="3"/>
        <v xml:space="preserve"> </v>
      </c>
      <c r="J26" s="42" t="str">
        <f t="shared" si="4"/>
        <v xml:space="preserve"> </v>
      </c>
      <c r="K26" s="44" t="str">
        <f t="shared" si="5"/>
        <v xml:space="preserve"> </v>
      </c>
      <c r="L26" s="45" t="str">
        <f t="shared" si="6"/>
        <v xml:space="preserve"> 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5.5" hidden="1" x14ac:dyDescent="0.5">
      <c r="A27" s="52"/>
      <c r="B27" s="51"/>
      <c r="C27" s="53"/>
      <c r="D27" s="53"/>
      <c r="E27" s="40"/>
      <c r="F27" s="41">
        <f t="shared" si="0"/>
        <v>0</v>
      </c>
      <c r="G27" s="42" t="str">
        <f t="shared" si="1"/>
        <v xml:space="preserve"> </v>
      </c>
      <c r="H27" s="43" t="str">
        <f t="shared" si="2"/>
        <v xml:space="preserve"> </v>
      </c>
      <c r="I27" s="42" t="str">
        <f t="shared" si="3"/>
        <v xml:space="preserve"> </v>
      </c>
      <c r="J27" s="42" t="str">
        <f t="shared" si="4"/>
        <v xml:space="preserve"> </v>
      </c>
      <c r="K27" s="44" t="str">
        <f t="shared" si="5"/>
        <v xml:space="preserve"> </v>
      </c>
      <c r="L27" s="45" t="str">
        <f t="shared" si="6"/>
        <v xml:space="preserve"> 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5.5" hidden="1" x14ac:dyDescent="0.5">
      <c r="A28" s="52"/>
      <c r="B28" s="51"/>
      <c r="C28" s="53"/>
      <c r="D28" s="53"/>
      <c r="E28" s="40"/>
      <c r="F28" s="41">
        <f t="shared" si="0"/>
        <v>0</v>
      </c>
      <c r="G28" s="42" t="str">
        <f t="shared" si="1"/>
        <v xml:space="preserve"> </v>
      </c>
      <c r="H28" s="43" t="str">
        <f t="shared" si="2"/>
        <v xml:space="preserve"> </v>
      </c>
      <c r="I28" s="42" t="str">
        <f t="shared" si="3"/>
        <v xml:space="preserve"> </v>
      </c>
      <c r="J28" s="42" t="str">
        <f t="shared" si="4"/>
        <v xml:space="preserve"> </v>
      </c>
      <c r="K28" s="44" t="str">
        <f t="shared" si="5"/>
        <v xml:space="preserve"> </v>
      </c>
      <c r="L28" s="45" t="str">
        <f t="shared" si="6"/>
        <v xml:space="preserve"> 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5.5" hidden="1" x14ac:dyDescent="0.5">
      <c r="A29" s="52"/>
      <c r="B29" s="51"/>
      <c r="C29" s="53"/>
      <c r="D29" s="53"/>
      <c r="E29" s="40"/>
      <c r="F29" s="41">
        <f t="shared" si="0"/>
        <v>0</v>
      </c>
      <c r="G29" s="42" t="str">
        <f t="shared" si="1"/>
        <v xml:space="preserve"> </v>
      </c>
      <c r="H29" s="43" t="str">
        <f t="shared" si="2"/>
        <v xml:space="preserve"> </v>
      </c>
      <c r="I29" s="42" t="str">
        <f t="shared" si="3"/>
        <v xml:space="preserve"> </v>
      </c>
      <c r="J29" s="42" t="str">
        <f t="shared" si="4"/>
        <v xml:space="preserve"> </v>
      </c>
      <c r="K29" s="44" t="str">
        <f t="shared" si="5"/>
        <v xml:space="preserve"> </v>
      </c>
      <c r="L29" s="45" t="str">
        <f t="shared" si="6"/>
        <v xml:space="preserve"> 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hidden="1" x14ac:dyDescent="0.5">
      <c r="A30" s="52"/>
      <c r="B30" s="51"/>
      <c r="C30" s="53"/>
      <c r="D30" s="53"/>
      <c r="E30" s="40"/>
      <c r="F30" s="41">
        <f t="shared" si="0"/>
        <v>0</v>
      </c>
      <c r="G30" s="42" t="str">
        <f t="shared" si="1"/>
        <v xml:space="preserve"> </v>
      </c>
      <c r="H30" s="43" t="str">
        <f t="shared" si="2"/>
        <v xml:space="preserve"> </v>
      </c>
      <c r="I30" s="42" t="str">
        <f t="shared" si="3"/>
        <v xml:space="preserve"> </v>
      </c>
      <c r="J30" s="42" t="str">
        <f t="shared" si="4"/>
        <v xml:space="preserve"> </v>
      </c>
      <c r="K30" s="44" t="str">
        <f t="shared" si="5"/>
        <v xml:space="preserve"> </v>
      </c>
      <c r="L30" s="45" t="str">
        <f t="shared" si="6"/>
        <v xml:space="preserve"> 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5.5" hidden="1" x14ac:dyDescent="0.5">
      <c r="A31" s="52"/>
      <c r="B31" s="51"/>
      <c r="C31" s="53"/>
      <c r="D31" s="53"/>
      <c r="E31" s="40"/>
      <c r="F31" s="41">
        <f t="shared" si="0"/>
        <v>0</v>
      </c>
      <c r="G31" s="42" t="str">
        <f t="shared" si="1"/>
        <v xml:space="preserve"> </v>
      </c>
      <c r="H31" s="43" t="str">
        <f t="shared" si="2"/>
        <v xml:space="preserve"> </v>
      </c>
      <c r="I31" s="42" t="str">
        <f t="shared" si="3"/>
        <v xml:space="preserve"> </v>
      </c>
      <c r="J31" s="42" t="str">
        <f t="shared" si="4"/>
        <v xml:space="preserve"> </v>
      </c>
      <c r="K31" s="44" t="str">
        <f t="shared" si="5"/>
        <v xml:space="preserve"> </v>
      </c>
      <c r="L31" s="45" t="str">
        <f t="shared" si="6"/>
        <v xml:space="preserve"> 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 hidden="1" x14ac:dyDescent="0.5">
      <c r="A32" s="52"/>
      <c r="B32" s="51"/>
      <c r="C32" s="53"/>
      <c r="D32" s="53"/>
      <c r="E32" s="40"/>
      <c r="F32" s="41">
        <f t="shared" si="0"/>
        <v>0</v>
      </c>
      <c r="G32" s="42" t="str">
        <f t="shared" si="1"/>
        <v xml:space="preserve"> </v>
      </c>
      <c r="H32" s="43" t="str">
        <f t="shared" si="2"/>
        <v xml:space="preserve"> </v>
      </c>
      <c r="I32" s="42" t="str">
        <f t="shared" si="3"/>
        <v xml:space="preserve"> </v>
      </c>
      <c r="J32" s="42" t="str">
        <f t="shared" si="4"/>
        <v xml:space="preserve"> </v>
      </c>
      <c r="K32" s="44" t="str">
        <f t="shared" si="5"/>
        <v xml:space="preserve"> </v>
      </c>
      <c r="L32" s="45" t="str">
        <f t="shared" si="6"/>
        <v xml:space="preserve"> 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25.5" hidden="1" x14ac:dyDescent="0.5">
      <c r="A33" s="52"/>
      <c r="B33" s="51"/>
      <c r="C33" s="53"/>
      <c r="D33" s="53"/>
      <c r="E33" s="40"/>
      <c r="F33" s="41">
        <f t="shared" si="0"/>
        <v>0</v>
      </c>
      <c r="G33" s="42" t="str">
        <f t="shared" si="1"/>
        <v xml:space="preserve"> </v>
      </c>
      <c r="H33" s="43" t="str">
        <f t="shared" si="2"/>
        <v xml:space="preserve"> </v>
      </c>
      <c r="I33" s="42" t="str">
        <f t="shared" si="3"/>
        <v xml:space="preserve"> </v>
      </c>
      <c r="J33" s="42" t="str">
        <f t="shared" si="4"/>
        <v xml:space="preserve"> </v>
      </c>
      <c r="K33" s="44" t="str">
        <f t="shared" si="5"/>
        <v xml:space="preserve"> </v>
      </c>
      <c r="L33" s="45" t="str">
        <f t="shared" si="6"/>
        <v xml:space="preserve"> 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25.5" hidden="1" x14ac:dyDescent="0.5">
      <c r="A34" s="52"/>
      <c r="B34" s="51"/>
      <c r="C34" s="53"/>
      <c r="D34" s="53"/>
      <c r="E34" s="40"/>
      <c r="F34" s="41">
        <f t="shared" si="0"/>
        <v>0</v>
      </c>
      <c r="G34" s="42" t="str">
        <f t="shared" si="1"/>
        <v xml:space="preserve"> </v>
      </c>
      <c r="H34" s="43" t="str">
        <f t="shared" si="2"/>
        <v xml:space="preserve"> </v>
      </c>
      <c r="I34" s="42" t="str">
        <f t="shared" si="3"/>
        <v xml:space="preserve"> </v>
      </c>
      <c r="J34" s="42" t="str">
        <f t="shared" si="4"/>
        <v xml:space="preserve"> </v>
      </c>
      <c r="K34" s="44" t="str">
        <f t="shared" si="5"/>
        <v xml:space="preserve"> </v>
      </c>
      <c r="L34" s="45" t="str">
        <f t="shared" si="6"/>
        <v xml:space="preserve"> 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25.5" hidden="1" x14ac:dyDescent="0.5">
      <c r="A35" s="52"/>
      <c r="B35" s="51"/>
      <c r="C35" s="53"/>
      <c r="D35" s="53"/>
      <c r="E35" s="40"/>
      <c r="F35" s="41">
        <f t="shared" si="0"/>
        <v>0</v>
      </c>
      <c r="G35" s="42" t="str">
        <f t="shared" si="1"/>
        <v xml:space="preserve"> </v>
      </c>
      <c r="H35" s="43" t="str">
        <f t="shared" si="2"/>
        <v xml:space="preserve"> </v>
      </c>
      <c r="I35" s="42" t="str">
        <f t="shared" si="3"/>
        <v xml:space="preserve"> </v>
      </c>
      <c r="J35" s="42" t="str">
        <f t="shared" si="4"/>
        <v xml:space="preserve"> </v>
      </c>
      <c r="K35" s="44" t="str">
        <f t="shared" si="5"/>
        <v xml:space="preserve"> </v>
      </c>
      <c r="L35" s="45" t="str">
        <f t="shared" si="6"/>
        <v xml:space="preserve"> 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6" ht="25.5" hidden="1" x14ac:dyDescent="0.5">
      <c r="A36" s="52"/>
      <c r="B36" s="51"/>
      <c r="C36" s="53"/>
      <c r="D36" s="53"/>
      <c r="E36" s="40"/>
      <c r="F36" s="41">
        <f t="shared" si="0"/>
        <v>0</v>
      </c>
      <c r="G36" s="42" t="str">
        <f t="shared" si="1"/>
        <v xml:space="preserve"> </v>
      </c>
      <c r="H36" s="43" t="str">
        <f t="shared" si="2"/>
        <v xml:space="preserve"> </v>
      </c>
      <c r="I36" s="42" t="str">
        <f t="shared" si="3"/>
        <v xml:space="preserve"> </v>
      </c>
      <c r="J36" s="42" t="str">
        <f t="shared" si="4"/>
        <v xml:space="preserve"> </v>
      </c>
      <c r="K36" s="44" t="str">
        <f t="shared" si="5"/>
        <v xml:space="preserve"> </v>
      </c>
      <c r="L36" s="45" t="str">
        <f t="shared" si="6"/>
        <v xml:space="preserve"> 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ht="25.5" hidden="1" x14ac:dyDescent="0.5">
      <c r="A37" s="52"/>
      <c r="B37" s="51"/>
      <c r="C37" s="53"/>
      <c r="D37" s="53"/>
      <c r="E37" s="40"/>
      <c r="F37" s="41">
        <f t="shared" si="0"/>
        <v>0</v>
      </c>
      <c r="G37" s="42" t="str">
        <f t="shared" si="1"/>
        <v xml:space="preserve"> </v>
      </c>
      <c r="H37" s="43" t="str">
        <f t="shared" si="2"/>
        <v xml:space="preserve"> </v>
      </c>
      <c r="I37" s="42" t="str">
        <f t="shared" si="3"/>
        <v xml:space="preserve"> </v>
      </c>
      <c r="J37" s="42" t="str">
        <f t="shared" si="4"/>
        <v xml:space="preserve"> </v>
      </c>
      <c r="K37" s="44" t="str">
        <f t="shared" si="5"/>
        <v xml:space="preserve"> </v>
      </c>
      <c r="L37" s="45" t="str">
        <f t="shared" si="6"/>
        <v xml:space="preserve"> 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6" ht="25.5" hidden="1" x14ac:dyDescent="0.5">
      <c r="A38" s="54"/>
      <c r="B38" s="51"/>
      <c r="C38" s="53"/>
      <c r="D38" s="53"/>
      <c r="E38" s="40"/>
      <c r="F38" s="41">
        <f t="shared" si="0"/>
        <v>0</v>
      </c>
      <c r="G38" s="42" t="str">
        <f t="shared" si="1"/>
        <v xml:space="preserve"> </v>
      </c>
      <c r="H38" s="43" t="str">
        <f t="shared" si="2"/>
        <v xml:space="preserve"> </v>
      </c>
      <c r="I38" s="42" t="str">
        <f t="shared" si="3"/>
        <v xml:space="preserve"> </v>
      </c>
      <c r="J38" s="42" t="str">
        <f t="shared" si="4"/>
        <v xml:space="preserve"> </v>
      </c>
      <c r="K38" s="44" t="str">
        <f t="shared" si="5"/>
        <v xml:space="preserve"> </v>
      </c>
      <c r="L38" s="45" t="str">
        <f t="shared" si="6"/>
        <v xml:space="preserve"> 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6" ht="25.5" hidden="1" x14ac:dyDescent="0.5">
      <c r="A39" s="54"/>
      <c r="B39" s="51"/>
      <c r="C39" s="53"/>
      <c r="D39" s="53"/>
      <c r="E39" s="40"/>
      <c r="F39" s="41">
        <f t="shared" si="0"/>
        <v>0</v>
      </c>
      <c r="G39" s="42" t="str">
        <f t="shared" si="1"/>
        <v xml:space="preserve"> </v>
      </c>
      <c r="H39" s="43" t="str">
        <f t="shared" si="2"/>
        <v xml:space="preserve"> </v>
      </c>
      <c r="I39" s="42" t="str">
        <f t="shared" si="3"/>
        <v xml:space="preserve"> </v>
      </c>
      <c r="J39" s="42" t="str">
        <f t="shared" si="4"/>
        <v xml:space="preserve"> </v>
      </c>
      <c r="K39" s="44" t="str">
        <f t="shared" si="5"/>
        <v xml:space="preserve"> </v>
      </c>
      <c r="L39" s="45" t="str">
        <f t="shared" si="6"/>
        <v xml:space="preserve"> 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6" ht="25.5" hidden="1" x14ac:dyDescent="0.5">
      <c r="A40" s="54"/>
      <c r="B40" s="51"/>
      <c r="C40" s="53"/>
      <c r="D40" s="53"/>
      <c r="E40" s="40"/>
      <c r="F40" s="41">
        <f t="shared" si="0"/>
        <v>0</v>
      </c>
      <c r="G40" s="42" t="str">
        <f t="shared" si="1"/>
        <v xml:space="preserve"> </v>
      </c>
      <c r="H40" s="43" t="str">
        <f t="shared" si="2"/>
        <v xml:space="preserve"> </v>
      </c>
      <c r="I40" s="42" t="str">
        <f t="shared" si="3"/>
        <v xml:space="preserve"> </v>
      </c>
      <c r="J40" s="42" t="str">
        <f t="shared" si="4"/>
        <v xml:space="preserve"> </v>
      </c>
      <c r="K40" s="44" t="str">
        <f t="shared" si="5"/>
        <v xml:space="preserve"> </v>
      </c>
      <c r="L40" s="45" t="str">
        <f t="shared" si="6"/>
        <v xml:space="preserve"> 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6" ht="25.5" x14ac:dyDescent="0.5">
      <c r="A41" s="55"/>
      <c r="B41" s="57" t="s">
        <v>52</v>
      </c>
      <c r="C41" s="58"/>
      <c r="D41" s="57"/>
      <c r="E41" s="59">
        <f t="shared" ref="E41:F41" si="7">SUM(E15:E40)</f>
        <v>58</v>
      </c>
      <c r="F41" s="60">
        <f t="shared" si="7"/>
        <v>2.0458897930756637</v>
      </c>
      <c r="G41" s="61"/>
      <c r="H41" s="62"/>
      <c r="I41" s="61">
        <f t="shared" ref="I41:L41" si="8">SUM(I15:I40)</f>
        <v>0</v>
      </c>
      <c r="J41" s="61">
        <f t="shared" si="8"/>
        <v>0</v>
      </c>
      <c r="K41" s="63">
        <f t="shared" si="8"/>
        <v>1</v>
      </c>
      <c r="L41" s="64">
        <f t="shared" si="8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6" ht="27" x14ac:dyDescent="0.5">
      <c r="A42" s="149" t="s">
        <v>53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5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3">
      <c r="A43" s="138" t="s">
        <v>54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3">
      <c r="A44" s="138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3">
      <c r="A45" s="138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3">
      <c r="A46" s="139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x14ac:dyDescent="0.3">
      <c r="A47" s="14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5" x14ac:dyDescent="0.45">
      <c r="A48" s="166" t="s">
        <v>55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" customHeight="1" x14ac:dyDescent="0.3">
      <c r="A49" s="135" t="s">
        <v>56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37.5" customHeight="1" x14ac:dyDescent="0.3">
      <c r="A50" s="135" t="s">
        <v>57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7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45.75" customHeight="1" x14ac:dyDescent="0.3">
      <c r="A51" s="126" t="s">
        <v>58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4" hidden="1" x14ac:dyDescent="0.3">
      <c r="A52" s="126" t="s">
        <v>59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4" hidden="1" x14ac:dyDescent="0.3">
      <c r="A53" s="126" t="s">
        <v>60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4" hidden="1" x14ac:dyDescent="0.3">
      <c r="A54" s="126" t="s">
        <v>61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8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4" hidden="1" x14ac:dyDescent="0.3">
      <c r="A55" s="126" t="s">
        <v>62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8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4" hidden="1" x14ac:dyDescent="0.3">
      <c r="A56" s="126" t="s">
        <v>63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4" hidden="1" x14ac:dyDescent="0.3">
      <c r="A57" s="126" t="s">
        <v>64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4" hidden="1" x14ac:dyDescent="0.3">
      <c r="A58" s="126" t="s">
        <v>65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4" hidden="1" x14ac:dyDescent="0.3">
      <c r="A59" s="126" t="s">
        <v>66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4" hidden="1" x14ac:dyDescent="0.3">
      <c r="A60" s="126" t="s">
        <v>67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8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4" hidden="1" x14ac:dyDescent="0.3">
      <c r="A61" s="126" t="s">
        <v>68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4" hidden="1" x14ac:dyDescent="0.3">
      <c r="A62" s="126" t="s">
        <v>69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8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4" hidden="1" x14ac:dyDescent="0.3">
      <c r="A63" s="129" t="s">
        <v>70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1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4.5" x14ac:dyDescent="0.3">
      <c r="A64" s="132" t="s">
        <v>71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6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6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6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6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6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6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6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1">
    <mergeCell ref="A1:M1"/>
    <mergeCell ref="A2:M2"/>
    <mergeCell ref="B3:C3"/>
    <mergeCell ref="F3:M3"/>
    <mergeCell ref="B4:C4"/>
    <mergeCell ref="F4:M4"/>
    <mergeCell ref="F5:M5"/>
    <mergeCell ref="B5:C5"/>
    <mergeCell ref="B6:C6"/>
    <mergeCell ref="D6:G6"/>
    <mergeCell ref="D7:E7"/>
    <mergeCell ref="B8:C8"/>
    <mergeCell ref="B9:C9"/>
    <mergeCell ref="B10:C10"/>
    <mergeCell ref="B11:C11"/>
    <mergeCell ref="B12:C12"/>
    <mergeCell ref="G12:M12"/>
    <mergeCell ref="G13:H13"/>
    <mergeCell ref="A42:M42"/>
    <mergeCell ref="A43:M43"/>
    <mergeCell ref="A44:M44"/>
    <mergeCell ref="A64:M64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50:M50"/>
    <mergeCell ref="A51:M51"/>
    <mergeCell ref="A45:M45"/>
    <mergeCell ref="A46:M46"/>
    <mergeCell ref="A47:M47"/>
    <mergeCell ref="A48:M48"/>
    <mergeCell ref="A49:M49"/>
  </mergeCells>
  <printOptions horizontalCentered="1"/>
  <pageMargins left="0" right="0" top="0.5" bottom="0.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00"/>
  <sheetViews>
    <sheetView workbookViewId="0"/>
  </sheetViews>
  <sheetFormatPr defaultColWidth="12.58203125" defaultRowHeight="15" customHeight="1" x14ac:dyDescent="0.3"/>
  <cols>
    <col min="1" max="1" width="49.25" customWidth="1"/>
    <col min="2" max="2" width="34.83203125" customWidth="1"/>
    <col min="3" max="3" width="77.25" customWidth="1"/>
    <col min="4" max="4" width="21.75" customWidth="1"/>
    <col min="5" max="5" width="24.7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17" width="19.83203125" customWidth="1"/>
    <col min="18" max="18" width="23.58203125" customWidth="1"/>
    <col min="19" max="26" width="7.58203125" customWidth="1"/>
  </cols>
  <sheetData>
    <row r="1" spans="1:18" ht="99.75" customHeight="1" x14ac:dyDescent="0.65">
      <c r="A1" s="190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8" ht="115.5" customHeight="1" x14ac:dyDescent="0.8">
      <c r="A2" s="191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50"/>
      <c r="N2" s="69"/>
      <c r="O2" s="69"/>
      <c r="P2" s="69"/>
      <c r="Q2" s="69"/>
      <c r="R2" s="69"/>
    </row>
    <row r="3" spans="1:18" ht="30" x14ac:dyDescent="0.65">
      <c r="A3" s="2" t="s">
        <v>1</v>
      </c>
      <c r="B3" s="192"/>
      <c r="C3" s="163"/>
      <c r="D3" s="3"/>
      <c r="E3" s="4" t="s">
        <v>3</v>
      </c>
      <c r="F3" s="161"/>
      <c r="G3" s="162"/>
      <c r="H3" s="162"/>
      <c r="I3" s="162"/>
      <c r="J3" s="162"/>
      <c r="K3" s="162"/>
      <c r="L3" s="162"/>
      <c r="M3" s="163"/>
      <c r="N3" s="69"/>
      <c r="O3" s="69"/>
      <c r="P3" s="69"/>
      <c r="Q3" s="69"/>
      <c r="R3" s="69"/>
    </row>
    <row r="4" spans="1:18" ht="30" x14ac:dyDescent="0.65">
      <c r="A4" s="5" t="s">
        <v>4</v>
      </c>
      <c r="B4" s="193"/>
      <c r="C4" s="128"/>
      <c r="D4" s="6"/>
      <c r="E4" s="70" t="s">
        <v>90</v>
      </c>
      <c r="F4" s="194"/>
      <c r="G4" s="130"/>
      <c r="H4" s="130"/>
      <c r="I4" s="130"/>
      <c r="J4" s="130"/>
      <c r="K4" s="130"/>
      <c r="L4" s="130"/>
      <c r="M4" s="131"/>
      <c r="N4" s="69"/>
      <c r="O4" s="69"/>
      <c r="P4" s="69"/>
      <c r="Q4" s="69"/>
      <c r="R4" s="69"/>
    </row>
    <row r="5" spans="1:18" ht="30" x14ac:dyDescent="0.65">
      <c r="A5" s="5" t="s">
        <v>6</v>
      </c>
      <c r="B5" s="184"/>
      <c r="C5" s="128"/>
      <c r="D5" s="6"/>
      <c r="E5" s="6"/>
      <c r="F5" s="157"/>
      <c r="G5" s="142"/>
      <c r="H5" s="142"/>
      <c r="I5" s="142"/>
      <c r="J5" s="142"/>
      <c r="K5" s="142"/>
      <c r="L5" s="142"/>
      <c r="M5" s="143"/>
      <c r="N5" s="69"/>
      <c r="O5" s="69"/>
      <c r="P5" s="69"/>
      <c r="Q5" s="69"/>
      <c r="R5" s="69"/>
    </row>
    <row r="6" spans="1:18" ht="30" x14ac:dyDescent="0.65">
      <c r="A6" s="5" t="s">
        <v>8</v>
      </c>
      <c r="B6" s="185"/>
      <c r="C6" s="128"/>
      <c r="D6" s="154" t="s">
        <v>10</v>
      </c>
      <c r="E6" s="155"/>
      <c r="F6" s="155"/>
      <c r="G6" s="155"/>
      <c r="H6" s="69"/>
      <c r="I6" s="69"/>
      <c r="J6" s="69"/>
      <c r="K6" s="69"/>
      <c r="L6" s="8"/>
      <c r="M6" s="9"/>
      <c r="N6" s="69"/>
      <c r="O6" s="69"/>
      <c r="P6" s="69"/>
      <c r="Q6" s="69"/>
      <c r="R6" s="69"/>
    </row>
    <row r="7" spans="1:18" ht="30" x14ac:dyDescent="0.65">
      <c r="A7" s="5" t="s">
        <v>11</v>
      </c>
      <c r="B7" s="71"/>
      <c r="C7" s="72" t="s">
        <v>12</v>
      </c>
      <c r="D7" s="183" t="s">
        <v>13</v>
      </c>
      <c r="E7" s="133"/>
      <c r="F7" s="73"/>
      <c r="G7" s="74" t="s">
        <v>12</v>
      </c>
      <c r="H7" s="69"/>
      <c r="I7" s="14" t="s">
        <v>14</v>
      </c>
      <c r="J7" s="15"/>
      <c r="K7" s="75"/>
      <c r="L7" s="8"/>
      <c r="M7" s="9"/>
      <c r="N7" s="69"/>
      <c r="O7" s="69"/>
      <c r="P7" s="69"/>
      <c r="Q7" s="69"/>
      <c r="R7" s="69"/>
    </row>
    <row r="8" spans="1:18" ht="27.75" customHeight="1" x14ac:dyDescent="0.65">
      <c r="A8" s="5" t="s">
        <v>15</v>
      </c>
      <c r="B8" s="185"/>
      <c r="C8" s="128"/>
      <c r="D8" s="6"/>
      <c r="E8" s="6"/>
      <c r="F8" s="69"/>
      <c r="G8" s="69"/>
      <c r="H8" s="69"/>
      <c r="I8" s="69"/>
      <c r="J8" s="69"/>
      <c r="K8" s="69"/>
      <c r="L8" s="8"/>
      <c r="M8" s="9"/>
      <c r="N8" s="186" t="s">
        <v>91</v>
      </c>
      <c r="O8" s="167"/>
      <c r="P8" s="167"/>
      <c r="Q8" s="167"/>
      <c r="R8" s="167"/>
    </row>
    <row r="9" spans="1:18" ht="27.75" customHeight="1" x14ac:dyDescent="0.65">
      <c r="A9" s="5" t="s">
        <v>17</v>
      </c>
      <c r="B9" s="185"/>
      <c r="C9" s="128"/>
      <c r="D9" s="6"/>
      <c r="E9" s="6"/>
      <c r="F9" s="69"/>
      <c r="G9" s="69"/>
      <c r="H9" s="69"/>
      <c r="I9" s="69"/>
      <c r="J9" s="69"/>
      <c r="K9" s="69"/>
      <c r="L9" s="8"/>
      <c r="M9" s="9"/>
      <c r="N9" s="187"/>
      <c r="O9" s="188"/>
      <c r="P9" s="188"/>
      <c r="Q9" s="188"/>
      <c r="R9" s="188"/>
    </row>
    <row r="10" spans="1:18" ht="27.75" customHeight="1" x14ac:dyDescent="0.65">
      <c r="A10" s="5" t="s">
        <v>92</v>
      </c>
      <c r="B10" s="185"/>
      <c r="C10" s="128"/>
      <c r="D10" s="6"/>
      <c r="E10" s="6"/>
      <c r="F10" s="69"/>
      <c r="G10" s="69"/>
      <c r="H10" s="69"/>
      <c r="I10" s="69"/>
      <c r="J10" s="69"/>
      <c r="K10" s="69"/>
      <c r="L10" s="8"/>
      <c r="M10" s="9"/>
      <c r="N10" s="187"/>
      <c r="O10" s="188"/>
      <c r="P10" s="188"/>
      <c r="Q10" s="188"/>
      <c r="R10" s="188"/>
    </row>
    <row r="11" spans="1:18" ht="30" x14ac:dyDescent="0.65">
      <c r="A11" s="5" t="s">
        <v>93</v>
      </c>
      <c r="B11" s="185"/>
      <c r="C11" s="128"/>
      <c r="D11" s="69"/>
      <c r="E11" s="76"/>
      <c r="F11" s="69"/>
      <c r="G11" s="69"/>
      <c r="H11" s="69"/>
      <c r="I11" s="69"/>
      <c r="J11" s="69"/>
      <c r="K11" s="69"/>
      <c r="L11" s="8"/>
      <c r="M11" s="77"/>
      <c r="N11" s="187"/>
      <c r="O11" s="188"/>
      <c r="P11" s="188"/>
      <c r="Q11" s="188"/>
      <c r="R11" s="188"/>
    </row>
    <row r="12" spans="1:18" ht="30" x14ac:dyDescent="0.65">
      <c r="A12" s="5" t="s">
        <v>20</v>
      </c>
      <c r="B12" s="185"/>
      <c r="C12" s="128"/>
      <c r="D12" s="69"/>
      <c r="E12" s="69"/>
      <c r="F12" s="69"/>
      <c r="G12" s="69"/>
      <c r="H12" s="69"/>
      <c r="I12" s="69"/>
      <c r="J12" s="69"/>
      <c r="K12" s="69"/>
      <c r="M12" s="78"/>
      <c r="N12" s="179" t="s">
        <v>94</v>
      </c>
      <c r="O12" s="142"/>
      <c r="P12" s="142"/>
      <c r="Q12" s="142"/>
      <c r="R12" s="142"/>
    </row>
    <row r="13" spans="1:18" ht="29.25" customHeight="1" x14ac:dyDescent="0.65">
      <c r="A13" s="79" t="s">
        <v>95</v>
      </c>
      <c r="B13" s="189"/>
      <c r="C13" s="131"/>
      <c r="D13" s="69"/>
      <c r="E13" s="69"/>
      <c r="F13" s="69"/>
      <c r="G13" s="180" t="s">
        <v>96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2"/>
    </row>
    <row r="14" spans="1:18" ht="29.25" customHeight="1" x14ac:dyDescent="0.65">
      <c r="A14" s="80"/>
      <c r="B14" s="69"/>
      <c r="C14" s="81"/>
      <c r="D14" s="24"/>
      <c r="E14" s="24"/>
      <c r="F14" s="82"/>
      <c r="G14" s="183" t="s">
        <v>22</v>
      </c>
      <c r="H14" s="133"/>
      <c r="I14" s="83" t="str">
        <f>IF(B7=0," ",F7/B7)</f>
        <v xml:space="preserve"> </v>
      </c>
      <c r="J14" s="84"/>
      <c r="K14" s="85"/>
      <c r="L14" s="86" t="s">
        <v>23</v>
      </c>
      <c r="M14" s="87">
        <f>K7*28.35</f>
        <v>0</v>
      </c>
      <c r="N14" s="88"/>
      <c r="O14" s="84"/>
      <c r="P14" s="84"/>
      <c r="Q14" s="84"/>
      <c r="R14" s="89"/>
    </row>
    <row r="15" spans="1:18" ht="98" x14ac:dyDescent="0.45">
      <c r="A15" s="31" t="s">
        <v>24</v>
      </c>
      <c r="B15" s="31" t="s">
        <v>25</v>
      </c>
      <c r="C15" s="31" t="s">
        <v>26</v>
      </c>
      <c r="D15" s="31" t="s">
        <v>27</v>
      </c>
      <c r="E15" s="31" t="s">
        <v>28</v>
      </c>
      <c r="F15" s="90" t="s">
        <v>29</v>
      </c>
      <c r="G15" s="90" t="s">
        <v>30</v>
      </c>
      <c r="H15" s="34" t="s">
        <v>31</v>
      </c>
      <c r="I15" s="34" t="s">
        <v>32</v>
      </c>
      <c r="J15" s="34" t="s">
        <v>33</v>
      </c>
      <c r="K15" s="34" t="s">
        <v>34</v>
      </c>
      <c r="L15" s="31" t="s">
        <v>35</v>
      </c>
      <c r="M15" s="91" t="s">
        <v>23</v>
      </c>
      <c r="N15" s="92" t="s">
        <v>97</v>
      </c>
      <c r="O15" s="93" t="s">
        <v>98</v>
      </c>
      <c r="P15" s="94" t="s">
        <v>99</v>
      </c>
      <c r="Q15" s="95" t="s">
        <v>100</v>
      </c>
      <c r="R15" s="96" t="s">
        <v>101</v>
      </c>
    </row>
    <row r="16" spans="1:18" ht="25.5" x14ac:dyDescent="0.5">
      <c r="A16" s="52"/>
      <c r="B16" s="37"/>
      <c r="C16" s="97"/>
      <c r="D16" s="98"/>
      <c r="E16" s="98"/>
      <c r="F16" s="99"/>
      <c r="G16" s="99">
        <f t="shared" ref="G16:G40" si="0">CONVERT(F16,"g","ozm")</f>
        <v>0</v>
      </c>
      <c r="H16" s="42" t="str">
        <f t="shared" ref="H16:H40" si="1">IFERROR(IF(D16=0," ",D16*$I$14)," ")</f>
        <v xml:space="preserve"> </v>
      </c>
      <c r="I16" s="43" t="str">
        <f t="shared" ref="I16:I40" si="2">IF(D16=0," ",E16)</f>
        <v xml:space="preserve"> </v>
      </c>
      <c r="J16" s="42" t="str">
        <f t="shared" ref="J16:J40" si="3">IFERROR(IF(F16=0," ",F16*$I$14)," ")</f>
        <v xml:space="preserve"> </v>
      </c>
      <c r="K16" s="42" t="str">
        <f t="shared" ref="K16:K40" si="4">IFERROR(IF(F16=0," ",CONVERT(J16,"g","ozm"))," ")</f>
        <v xml:space="preserve"> </v>
      </c>
      <c r="L16" s="44" t="str">
        <f t="shared" ref="L16:L40" si="5">IF(F16=0," ",F16/$F$41)</f>
        <v xml:space="preserve"> </v>
      </c>
      <c r="M16" s="100" t="str">
        <f t="shared" ref="M16:M40" si="6">IFERROR(IF(L16=0," ",L16*$M$14)," ")</f>
        <v xml:space="preserve"> </v>
      </c>
      <c r="N16" s="101"/>
      <c r="O16" s="102" t="str">
        <f t="shared" ref="O16:O40" si="7">IF(N16=0," ",N16/100)</f>
        <v xml:space="preserve"> </v>
      </c>
      <c r="P16" s="103" t="str">
        <f t="shared" ref="P16:P40" si="8">IF(F16=0," ",F16*O16)</f>
        <v xml:space="preserve"> </v>
      </c>
      <c r="Q16" s="104" t="str">
        <f t="shared" ref="Q16:Q40" si="9">IFERROR(IF(J16=0," ",J16*O16)," ")</f>
        <v xml:space="preserve"> </v>
      </c>
      <c r="R16" s="105" t="str">
        <f t="shared" ref="R16:R40" si="10">IFERROR(IF($K$7=0," ",O16*M16)," ")</f>
        <v xml:space="preserve"> </v>
      </c>
    </row>
    <row r="17" spans="1:18" ht="25.5" x14ac:dyDescent="0.5">
      <c r="A17" s="54"/>
      <c r="B17" s="47"/>
      <c r="C17" s="51"/>
      <c r="D17" s="53"/>
      <c r="E17" s="53"/>
      <c r="F17" s="99"/>
      <c r="G17" s="99">
        <f t="shared" si="0"/>
        <v>0</v>
      </c>
      <c r="H17" s="42" t="str">
        <f t="shared" si="1"/>
        <v xml:space="preserve"> </v>
      </c>
      <c r="I17" s="43" t="str">
        <f t="shared" si="2"/>
        <v xml:space="preserve"> </v>
      </c>
      <c r="J17" s="42" t="str">
        <f t="shared" si="3"/>
        <v xml:space="preserve"> </v>
      </c>
      <c r="K17" s="42" t="str">
        <f t="shared" si="4"/>
        <v xml:space="preserve"> </v>
      </c>
      <c r="L17" s="44" t="str">
        <f t="shared" si="5"/>
        <v xml:space="preserve"> </v>
      </c>
      <c r="M17" s="100" t="str">
        <f t="shared" si="6"/>
        <v xml:space="preserve"> </v>
      </c>
      <c r="N17" s="106"/>
      <c r="O17" s="107" t="str">
        <f t="shared" si="7"/>
        <v xml:space="preserve"> </v>
      </c>
      <c r="P17" s="107" t="str">
        <f t="shared" si="8"/>
        <v xml:space="preserve"> </v>
      </c>
      <c r="Q17" s="108" t="str">
        <f t="shared" si="9"/>
        <v xml:space="preserve"> </v>
      </c>
      <c r="R17" s="109" t="str">
        <f t="shared" si="10"/>
        <v xml:space="preserve"> </v>
      </c>
    </row>
    <row r="18" spans="1:18" ht="25.5" x14ac:dyDescent="0.5">
      <c r="A18" s="54"/>
      <c r="B18" s="47"/>
      <c r="C18" s="51"/>
      <c r="D18" s="53"/>
      <c r="E18" s="53"/>
      <c r="F18" s="99"/>
      <c r="G18" s="99">
        <f t="shared" si="0"/>
        <v>0</v>
      </c>
      <c r="H18" s="42" t="str">
        <f t="shared" si="1"/>
        <v xml:space="preserve"> </v>
      </c>
      <c r="I18" s="43" t="str">
        <f t="shared" si="2"/>
        <v xml:space="preserve"> </v>
      </c>
      <c r="J18" s="42" t="str">
        <f t="shared" si="3"/>
        <v xml:space="preserve"> </v>
      </c>
      <c r="K18" s="42" t="str">
        <f t="shared" si="4"/>
        <v xml:space="preserve"> </v>
      </c>
      <c r="L18" s="44" t="str">
        <f t="shared" si="5"/>
        <v xml:space="preserve"> </v>
      </c>
      <c r="M18" s="100" t="str">
        <f t="shared" si="6"/>
        <v xml:space="preserve"> </v>
      </c>
      <c r="N18" s="106"/>
      <c r="O18" s="107" t="str">
        <f t="shared" si="7"/>
        <v xml:space="preserve"> </v>
      </c>
      <c r="P18" s="107" t="str">
        <f t="shared" si="8"/>
        <v xml:space="preserve"> </v>
      </c>
      <c r="Q18" s="108" t="str">
        <f t="shared" si="9"/>
        <v xml:space="preserve"> </v>
      </c>
      <c r="R18" s="109" t="str">
        <f t="shared" si="10"/>
        <v xml:space="preserve"> </v>
      </c>
    </row>
    <row r="19" spans="1:18" ht="25.5" x14ac:dyDescent="0.5">
      <c r="A19" s="54"/>
      <c r="B19" s="47"/>
      <c r="C19" s="51"/>
      <c r="D19" s="53"/>
      <c r="E19" s="53"/>
      <c r="F19" s="99"/>
      <c r="G19" s="99">
        <f t="shared" si="0"/>
        <v>0</v>
      </c>
      <c r="H19" s="42" t="str">
        <f t="shared" si="1"/>
        <v xml:space="preserve"> </v>
      </c>
      <c r="I19" s="43" t="str">
        <f t="shared" si="2"/>
        <v xml:space="preserve"> </v>
      </c>
      <c r="J19" s="42" t="str">
        <f t="shared" si="3"/>
        <v xml:space="preserve"> </v>
      </c>
      <c r="K19" s="42" t="str">
        <f t="shared" si="4"/>
        <v xml:space="preserve"> </v>
      </c>
      <c r="L19" s="44" t="str">
        <f t="shared" si="5"/>
        <v xml:space="preserve"> </v>
      </c>
      <c r="M19" s="100" t="str">
        <f t="shared" si="6"/>
        <v xml:space="preserve"> </v>
      </c>
      <c r="N19" s="106"/>
      <c r="O19" s="107" t="str">
        <f t="shared" si="7"/>
        <v xml:space="preserve"> </v>
      </c>
      <c r="P19" s="107" t="str">
        <f t="shared" si="8"/>
        <v xml:space="preserve"> </v>
      </c>
      <c r="Q19" s="108" t="str">
        <f t="shared" si="9"/>
        <v xml:space="preserve"> </v>
      </c>
      <c r="R19" s="109" t="str">
        <f t="shared" si="10"/>
        <v xml:space="preserve"> </v>
      </c>
    </row>
    <row r="20" spans="1:18" ht="25.5" x14ac:dyDescent="0.5">
      <c r="A20" s="52"/>
      <c r="B20" s="47"/>
      <c r="C20" s="51"/>
      <c r="D20" s="53"/>
      <c r="E20" s="53"/>
      <c r="F20" s="99"/>
      <c r="G20" s="99">
        <f t="shared" si="0"/>
        <v>0</v>
      </c>
      <c r="H20" s="42" t="str">
        <f t="shared" si="1"/>
        <v xml:space="preserve"> </v>
      </c>
      <c r="I20" s="43" t="str">
        <f t="shared" si="2"/>
        <v xml:space="preserve"> </v>
      </c>
      <c r="J20" s="42" t="str">
        <f t="shared" si="3"/>
        <v xml:space="preserve"> </v>
      </c>
      <c r="K20" s="42" t="str">
        <f t="shared" si="4"/>
        <v xml:space="preserve"> </v>
      </c>
      <c r="L20" s="44" t="str">
        <f t="shared" si="5"/>
        <v xml:space="preserve"> </v>
      </c>
      <c r="M20" s="100" t="str">
        <f t="shared" si="6"/>
        <v xml:space="preserve"> </v>
      </c>
      <c r="N20" s="106"/>
      <c r="O20" s="107" t="str">
        <f t="shared" si="7"/>
        <v xml:space="preserve"> </v>
      </c>
      <c r="P20" s="107" t="str">
        <f t="shared" si="8"/>
        <v xml:space="preserve"> </v>
      </c>
      <c r="Q20" s="108" t="str">
        <f t="shared" si="9"/>
        <v xml:space="preserve"> </v>
      </c>
      <c r="R20" s="109" t="str">
        <f t="shared" si="10"/>
        <v xml:space="preserve"> </v>
      </c>
    </row>
    <row r="21" spans="1:18" ht="15.75" customHeight="1" x14ac:dyDescent="0.5">
      <c r="A21" s="52"/>
      <c r="B21" s="47"/>
      <c r="C21" s="51"/>
      <c r="D21" s="53"/>
      <c r="E21" s="53"/>
      <c r="F21" s="99"/>
      <c r="G21" s="99">
        <f t="shared" si="0"/>
        <v>0</v>
      </c>
      <c r="H21" s="42" t="str">
        <f t="shared" si="1"/>
        <v xml:space="preserve"> </v>
      </c>
      <c r="I21" s="43" t="str">
        <f t="shared" si="2"/>
        <v xml:space="preserve"> </v>
      </c>
      <c r="J21" s="42" t="str">
        <f t="shared" si="3"/>
        <v xml:space="preserve"> </v>
      </c>
      <c r="K21" s="42" t="str">
        <f t="shared" si="4"/>
        <v xml:space="preserve"> </v>
      </c>
      <c r="L21" s="44" t="str">
        <f t="shared" si="5"/>
        <v xml:space="preserve"> </v>
      </c>
      <c r="M21" s="100" t="str">
        <f t="shared" si="6"/>
        <v xml:space="preserve"> </v>
      </c>
      <c r="N21" s="106"/>
      <c r="O21" s="107" t="str">
        <f t="shared" si="7"/>
        <v xml:space="preserve"> </v>
      </c>
      <c r="P21" s="107" t="str">
        <f t="shared" si="8"/>
        <v xml:space="preserve"> </v>
      </c>
      <c r="Q21" s="108" t="str">
        <f t="shared" si="9"/>
        <v xml:space="preserve"> </v>
      </c>
      <c r="R21" s="109" t="str">
        <f t="shared" si="10"/>
        <v xml:space="preserve"> </v>
      </c>
    </row>
    <row r="22" spans="1:18" ht="15.75" customHeight="1" x14ac:dyDescent="0.5">
      <c r="A22" s="52"/>
      <c r="B22" s="47"/>
      <c r="C22" s="51"/>
      <c r="D22" s="53"/>
      <c r="E22" s="53"/>
      <c r="F22" s="99"/>
      <c r="G22" s="99">
        <f t="shared" si="0"/>
        <v>0</v>
      </c>
      <c r="H22" s="42" t="str">
        <f t="shared" si="1"/>
        <v xml:space="preserve"> </v>
      </c>
      <c r="I22" s="43" t="str">
        <f t="shared" si="2"/>
        <v xml:space="preserve"> </v>
      </c>
      <c r="J22" s="42" t="str">
        <f t="shared" si="3"/>
        <v xml:space="preserve"> </v>
      </c>
      <c r="K22" s="42" t="str">
        <f t="shared" si="4"/>
        <v xml:space="preserve"> </v>
      </c>
      <c r="L22" s="44" t="str">
        <f t="shared" si="5"/>
        <v xml:space="preserve"> </v>
      </c>
      <c r="M22" s="100" t="str">
        <f t="shared" si="6"/>
        <v xml:space="preserve"> </v>
      </c>
      <c r="N22" s="106"/>
      <c r="O22" s="107" t="str">
        <f t="shared" si="7"/>
        <v xml:space="preserve"> </v>
      </c>
      <c r="P22" s="107" t="str">
        <f t="shared" si="8"/>
        <v xml:space="preserve"> </v>
      </c>
      <c r="Q22" s="108" t="str">
        <f t="shared" si="9"/>
        <v xml:space="preserve"> </v>
      </c>
      <c r="R22" s="109" t="str">
        <f t="shared" si="10"/>
        <v xml:space="preserve"> </v>
      </c>
    </row>
    <row r="23" spans="1:18" ht="15.75" customHeight="1" x14ac:dyDescent="0.5">
      <c r="A23" s="52"/>
      <c r="B23" s="47"/>
      <c r="C23" s="51"/>
      <c r="D23" s="53"/>
      <c r="E23" s="53"/>
      <c r="F23" s="99"/>
      <c r="G23" s="99">
        <f t="shared" si="0"/>
        <v>0</v>
      </c>
      <c r="H23" s="42" t="str">
        <f t="shared" si="1"/>
        <v xml:space="preserve"> </v>
      </c>
      <c r="I23" s="43" t="str">
        <f t="shared" si="2"/>
        <v xml:space="preserve"> </v>
      </c>
      <c r="J23" s="42" t="str">
        <f t="shared" si="3"/>
        <v xml:space="preserve"> </v>
      </c>
      <c r="K23" s="42" t="str">
        <f t="shared" si="4"/>
        <v xml:space="preserve"> </v>
      </c>
      <c r="L23" s="44" t="str">
        <f t="shared" si="5"/>
        <v xml:space="preserve"> </v>
      </c>
      <c r="M23" s="100" t="str">
        <f t="shared" si="6"/>
        <v xml:space="preserve"> </v>
      </c>
      <c r="N23" s="106"/>
      <c r="O23" s="107" t="str">
        <f t="shared" si="7"/>
        <v xml:space="preserve"> </v>
      </c>
      <c r="P23" s="107" t="str">
        <f t="shared" si="8"/>
        <v xml:space="preserve"> </v>
      </c>
      <c r="Q23" s="108" t="str">
        <f t="shared" si="9"/>
        <v xml:space="preserve"> </v>
      </c>
      <c r="R23" s="109" t="str">
        <f t="shared" si="10"/>
        <v xml:space="preserve"> </v>
      </c>
    </row>
    <row r="24" spans="1:18" ht="15.75" customHeight="1" x14ac:dyDescent="0.5">
      <c r="A24" s="52"/>
      <c r="B24" s="47"/>
      <c r="C24" s="51"/>
      <c r="D24" s="53"/>
      <c r="E24" s="53"/>
      <c r="F24" s="99"/>
      <c r="G24" s="99">
        <f t="shared" si="0"/>
        <v>0</v>
      </c>
      <c r="H24" s="42" t="str">
        <f t="shared" si="1"/>
        <v xml:space="preserve"> </v>
      </c>
      <c r="I24" s="43" t="str">
        <f t="shared" si="2"/>
        <v xml:space="preserve"> </v>
      </c>
      <c r="J24" s="42" t="str">
        <f t="shared" si="3"/>
        <v xml:space="preserve"> </v>
      </c>
      <c r="K24" s="42" t="str">
        <f t="shared" si="4"/>
        <v xml:space="preserve"> </v>
      </c>
      <c r="L24" s="44" t="str">
        <f t="shared" si="5"/>
        <v xml:space="preserve"> </v>
      </c>
      <c r="M24" s="100" t="str">
        <f t="shared" si="6"/>
        <v xml:space="preserve"> </v>
      </c>
      <c r="N24" s="106"/>
      <c r="O24" s="107" t="str">
        <f t="shared" si="7"/>
        <v xml:space="preserve"> </v>
      </c>
      <c r="P24" s="107" t="str">
        <f t="shared" si="8"/>
        <v xml:space="preserve"> </v>
      </c>
      <c r="Q24" s="108" t="str">
        <f t="shared" si="9"/>
        <v xml:space="preserve"> </v>
      </c>
      <c r="R24" s="109" t="str">
        <f t="shared" si="10"/>
        <v xml:space="preserve"> </v>
      </c>
    </row>
    <row r="25" spans="1:18" ht="15.75" customHeight="1" x14ac:dyDescent="0.5">
      <c r="A25" s="52"/>
      <c r="B25" s="47"/>
      <c r="C25" s="51"/>
      <c r="D25" s="53"/>
      <c r="E25" s="53"/>
      <c r="F25" s="99"/>
      <c r="G25" s="99">
        <f t="shared" si="0"/>
        <v>0</v>
      </c>
      <c r="H25" s="42" t="str">
        <f t="shared" si="1"/>
        <v xml:space="preserve"> </v>
      </c>
      <c r="I25" s="43" t="str">
        <f t="shared" si="2"/>
        <v xml:space="preserve"> </v>
      </c>
      <c r="J25" s="42" t="str">
        <f t="shared" si="3"/>
        <v xml:space="preserve"> </v>
      </c>
      <c r="K25" s="42" t="str">
        <f t="shared" si="4"/>
        <v xml:space="preserve"> </v>
      </c>
      <c r="L25" s="44" t="str">
        <f t="shared" si="5"/>
        <v xml:space="preserve"> </v>
      </c>
      <c r="M25" s="100" t="str">
        <f t="shared" si="6"/>
        <v xml:space="preserve"> </v>
      </c>
      <c r="N25" s="106"/>
      <c r="O25" s="107" t="str">
        <f t="shared" si="7"/>
        <v xml:space="preserve"> </v>
      </c>
      <c r="P25" s="107" t="str">
        <f t="shared" si="8"/>
        <v xml:space="preserve"> </v>
      </c>
      <c r="Q25" s="108" t="str">
        <f t="shared" si="9"/>
        <v xml:space="preserve"> </v>
      </c>
      <c r="R25" s="109" t="str">
        <f t="shared" si="10"/>
        <v xml:space="preserve"> </v>
      </c>
    </row>
    <row r="26" spans="1:18" ht="15.75" customHeight="1" x14ac:dyDescent="0.5">
      <c r="A26" s="52"/>
      <c r="B26" s="47"/>
      <c r="C26" s="51"/>
      <c r="D26" s="53"/>
      <c r="E26" s="53"/>
      <c r="F26" s="99"/>
      <c r="G26" s="99">
        <f t="shared" si="0"/>
        <v>0</v>
      </c>
      <c r="H26" s="42" t="str">
        <f t="shared" si="1"/>
        <v xml:space="preserve"> </v>
      </c>
      <c r="I26" s="43" t="str">
        <f t="shared" si="2"/>
        <v xml:space="preserve"> </v>
      </c>
      <c r="J26" s="42" t="str">
        <f t="shared" si="3"/>
        <v xml:space="preserve"> </v>
      </c>
      <c r="K26" s="42" t="str">
        <f t="shared" si="4"/>
        <v xml:space="preserve"> </v>
      </c>
      <c r="L26" s="44" t="str">
        <f t="shared" si="5"/>
        <v xml:space="preserve"> </v>
      </c>
      <c r="M26" s="100" t="str">
        <f t="shared" si="6"/>
        <v xml:space="preserve"> </v>
      </c>
      <c r="N26" s="106"/>
      <c r="O26" s="107" t="str">
        <f t="shared" si="7"/>
        <v xml:space="preserve"> </v>
      </c>
      <c r="P26" s="107" t="str">
        <f t="shared" si="8"/>
        <v xml:space="preserve"> </v>
      </c>
      <c r="Q26" s="108" t="str">
        <f t="shared" si="9"/>
        <v xml:space="preserve"> </v>
      </c>
      <c r="R26" s="109" t="str">
        <f t="shared" si="10"/>
        <v xml:space="preserve"> </v>
      </c>
    </row>
    <row r="27" spans="1:18" ht="15.75" customHeight="1" x14ac:dyDescent="0.5">
      <c r="A27" s="52"/>
      <c r="B27" s="47"/>
      <c r="C27" s="51"/>
      <c r="D27" s="53"/>
      <c r="E27" s="53"/>
      <c r="F27" s="99"/>
      <c r="G27" s="99">
        <f t="shared" si="0"/>
        <v>0</v>
      </c>
      <c r="H27" s="42" t="str">
        <f t="shared" si="1"/>
        <v xml:space="preserve"> </v>
      </c>
      <c r="I27" s="43" t="str">
        <f t="shared" si="2"/>
        <v xml:space="preserve"> </v>
      </c>
      <c r="J27" s="42" t="str">
        <f t="shared" si="3"/>
        <v xml:space="preserve"> </v>
      </c>
      <c r="K27" s="42" t="str">
        <f t="shared" si="4"/>
        <v xml:space="preserve"> </v>
      </c>
      <c r="L27" s="44" t="str">
        <f t="shared" si="5"/>
        <v xml:space="preserve"> </v>
      </c>
      <c r="M27" s="100" t="str">
        <f t="shared" si="6"/>
        <v xml:space="preserve"> </v>
      </c>
      <c r="N27" s="106"/>
      <c r="O27" s="107" t="str">
        <f t="shared" si="7"/>
        <v xml:space="preserve"> </v>
      </c>
      <c r="P27" s="107" t="str">
        <f t="shared" si="8"/>
        <v xml:space="preserve"> </v>
      </c>
      <c r="Q27" s="108" t="str">
        <f t="shared" si="9"/>
        <v xml:space="preserve"> </v>
      </c>
      <c r="R27" s="109" t="str">
        <f t="shared" si="10"/>
        <v xml:space="preserve"> </v>
      </c>
    </row>
    <row r="28" spans="1:18" ht="15.75" customHeight="1" x14ac:dyDescent="0.5">
      <c r="A28" s="52"/>
      <c r="B28" s="47"/>
      <c r="C28" s="51"/>
      <c r="D28" s="53"/>
      <c r="E28" s="53"/>
      <c r="F28" s="99"/>
      <c r="G28" s="99">
        <f t="shared" si="0"/>
        <v>0</v>
      </c>
      <c r="H28" s="42" t="str">
        <f t="shared" si="1"/>
        <v xml:space="preserve"> </v>
      </c>
      <c r="I28" s="43" t="str">
        <f t="shared" si="2"/>
        <v xml:space="preserve"> </v>
      </c>
      <c r="J28" s="42" t="str">
        <f t="shared" si="3"/>
        <v xml:space="preserve"> </v>
      </c>
      <c r="K28" s="42" t="str">
        <f t="shared" si="4"/>
        <v xml:space="preserve"> </v>
      </c>
      <c r="L28" s="44" t="str">
        <f t="shared" si="5"/>
        <v xml:space="preserve"> </v>
      </c>
      <c r="M28" s="100" t="str">
        <f t="shared" si="6"/>
        <v xml:space="preserve"> </v>
      </c>
      <c r="N28" s="106"/>
      <c r="O28" s="107" t="str">
        <f t="shared" si="7"/>
        <v xml:space="preserve"> </v>
      </c>
      <c r="P28" s="107" t="str">
        <f t="shared" si="8"/>
        <v xml:space="preserve"> </v>
      </c>
      <c r="Q28" s="108" t="str">
        <f t="shared" si="9"/>
        <v xml:space="preserve"> </v>
      </c>
      <c r="R28" s="109" t="str">
        <f t="shared" si="10"/>
        <v xml:space="preserve"> </v>
      </c>
    </row>
    <row r="29" spans="1:18" ht="15.75" customHeight="1" x14ac:dyDescent="0.5">
      <c r="A29" s="52"/>
      <c r="B29" s="47"/>
      <c r="C29" s="51"/>
      <c r="D29" s="53"/>
      <c r="E29" s="53"/>
      <c r="F29" s="99"/>
      <c r="G29" s="99">
        <f t="shared" si="0"/>
        <v>0</v>
      </c>
      <c r="H29" s="42" t="str">
        <f t="shared" si="1"/>
        <v xml:space="preserve"> </v>
      </c>
      <c r="I29" s="43" t="str">
        <f t="shared" si="2"/>
        <v xml:space="preserve"> </v>
      </c>
      <c r="J29" s="42" t="str">
        <f t="shared" si="3"/>
        <v xml:space="preserve"> </v>
      </c>
      <c r="K29" s="42" t="str">
        <f t="shared" si="4"/>
        <v xml:space="preserve"> </v>
      </c>
      <c r="L29" s="44" t="str">
        <f t="shared" si="5"/>
        <v xml:space="preserve"> </v>
      </c>
      <c r="M29" s="100" t="str">
        <f t="shared" si="6"/>
        <v xml:space="preserve"> </v>
      </c>
      <c r="N29" s="106"/>
      <c r="O29" s="107" t="str">
        <f t="shared" si="7"/>
        <v xml:space="preserve"> </v>
      </c>
      <c r="P29" s="107" t="str">
        <f t="shared" si="8"/>
        <v xml:space="preserve"> </v>
      </c>
      <c r="Q29" s="108" t="str">
        <f t="shared" si="9"/>
        <v xml:space="preserve"> </v>
      </c>
      <c r="R29" s="109" t="str">
        <f t="shared" si="10"/>
        <v xml:space="preserve"> </v>
      </c>
    </row>
    <row r="30" spans="1:18" ht="15.75" customHeight="1" x14ac:dyDescent="0.5">
      <c r="A30" s="52"/>
      <c r="B30" s="47"/>
      <c r="C30" s="51"/>
      <c r="D30" s="53"/>
      <c r="E30" s="53"/>
      <c r="F30" s="99"/>
      <c r="G30" s="99">
        <f t="shared" si="0"/>
        <v>0</v>
      </c>
      <c r="H30" s="42" t="str">
        <f t="shared" si="1"/>
        <v xml:space="preserve"> </v>
      </c>
      <c r="I30" s="43" t="str">
        <f t="shared" si="2"/>
        <v xml:space="preserve"> </v>
      </c>
      <c r="J30" s="42" t="str">
        <f t="shared" si="3"/>
        <v xml:space="preserve"> </v>
      </c>
      <c r="K30" s="42" t="str">
        <f t="shared" si="4"/>
        <v xml:space="preserve"> </v>
      </c>
      <c r="L30" s="44" t="str">
        <f t="shared" si="5"/>
        <v xml:space="preserve"> </v>
      </c>
      <c r="M30" s="100" t="str">
        <f t="shared" si="6"/>
        <v xml:space="preserve"> </v>
      </c>
      <c r="N30" s="106"/>
      <c r="O30" s="107" t="str">
        <f t="shared" si="7"/>
        <v xml:space="preserve"> </v>
      </c>
      <c r="P30" s="107" t="str">
        <f t="shared" si="8"/>
        <v xml:space="preserve"> </v>
      </c>
      <c r="Q30" s="108" t="str">
        <f t="shared" si="9"/>
        <v xml:space="preserve"> </v>
      </c>
      <c r="R30" s="109" t="str">
        <f t="shared" si="10"/>
        <v xml:space="preserve"> </v>
      </c>
    </row>
    <row r="31" spans="1:18" ht="15.75" customHeight="1" x14ac:dyDescent="0.5">
      <c r="A31" s="52"/>
      <c r="B31" s="47"/>
      <c r="C31" s="51"/>
      <c r="D31" s="53"/>
      <c r="E31" s="53"/>
      <c r="F31" s="99"/>
      <c r="G31" s="99">
        <f t="shared" si="0"/>
        <v>0</v>
      </c>
      <c r="H31" s="42" t="str">
        <f t="shared" si="1"/>
        <v xml:space="preserve"> </v>
      </c>
      <c r="I31" s="43" t="str">
        <f t="shared" si="2"/>
        <v xml:space="preserve"> </v>
      </c>
      <c r="J31" s="42" t="str">
        <f t="shared" si="3"/>
        <v xml:space="preserve"> </v>
      </c>
      <c r="K31" s="42" t="str">
        <f t="shared" si="4"/>
        <v xml:space="preserve"> </v>
      </c>
      <c r="L31" s="44" t="str">
        <f t="shared" si="5"/>
        <v xml:space="preserve"> </v>
      </c>
      <c r="M31" s="100" t="str">
        <f t="shared" si="6"/>
        <v xml:space="preserve"> </v>
      </c>
      <c r="N31" s="106"/>
      <c r="O31" s="107" t="str">
        <f t="shared" si="7"/>
        <v xml:space="preserve"> </v>
      </c>
      <c r="P31" s="107" t="str">
        <f t="shared" si="8"/>
        <v xml:space="preserve"> </v>
      </c>
      <c r="Q31" s="108" t="str">
        <f t="shared" si="9"/>
        <v xml:space="preserve"> </v>
      </c>
      <c r="R31" s="109" t="str">
        <f t="shared" si="10"/>
        <v xml:space="preserve"> </v>
      </c>
    </row>
    <row r="32" spans="1:18" ht="15.75" customHeight="1" x14ac:dyDescent="0.5">
      <c r="A32" s="52"/>
      <c r="B32" s="47"/>
      <c r="C32" s="51"/>
      <c r="D32" s="53"/>
      <c r="E32" s="53"/>
      <c r="F32" s="99"/>
      <c r="G32" s="99">
        <f t="shared" si="0"/>
        <v>0</v>
      </c>
      <c r="H32" s="42" t="str">
        <f t="shared" si="1"/>
        <v xml:space="preserve"> </v>
      </c>
      <c r="I32" s="43" t="str">
        <f t="shared" si="2"/>
        <v xml:space="preserve"> </v>
      </c>
      <c r="J32" s="42" t="str">
        <f t="shared" si="3"/>
        <v xml:space="preserve"> </v>
      </c>
      <c r="K32" s="42" t="str">
        <f t="shared" si="4"/>
        <v xml:space="preserve"> </v>
      </c>
      <c r="L32" s="44" t="str">
        <f t="shared" si="5"/>
        <v xml:space="preserve"> </v>
      </c>
      <c r="M32" s="100" t="str">
        <f t="shared" si="6"/>
        <v xml:space="preserve"> </v>
      </c>
      <c r="N32" s="106"/>
      <c r="O32" s="107" t="str">
        <f t="shared" si="7"/>
        <v xml:space="preserve"> </v>
      </c>
      <c r="P32" s="107" t="str">
        <f t="shared" si="8"/>
        <v xml:space="preserve"> </v>
      </c>
      <c r="Q32" s="108" t="str">
        <f t="shared" si="9"/>
        <v xml:space="preserve"> </v>
      </c>
      <c r="R32" s="109" t="str">
        <f t="shared" si="10"/>
        <v xml:space="preserve"> </v>
      </c>
    </row>
    <row r="33" spans="1:18" ht="15.75" customHeight="1" x14ac:dyDescent="0.5">
      <c r="A33" s="52"/>
      <c r="B33" s="47"/>
      <c r="C33" s="51"/>
      <c r="D33" s="53"/>
      <c r="E33" s="53"/>
      <c r="F33" s="99"/>
      <c r="G33" s="99">
        <f t="shared" si="0"/>
        <v>0</v>
      </c>
      <c r="H33" s="42" t="str">
        <f t="shared" si="1"/>
        <v xml:space="preserve"> </v>
      </c>
      <c r="I33" s="43" t="str">
        <f t="shared" si="2"/>
        <v xml:space="preserve"> </v>
      </c>
      <c r="J33" s="42" t="str">
        <f t="shared" si="3"/>
        <v xml:space="preserve"> </v>
      </c>
      <c r="K33" s="42" t="str">
        <f t="shared" si="4"/>
        <v xml:space="preserve"> </v>
      </c>
      <c r="L33" s="44" t="str">
        <f t="shared" si="5"/>
        <v xml:space="preserve"> </v>
      </c>
      <c r="M33" s="100" t="str">
        <f t="shared" si="6"/>
        <v xml:space="preserve"> </v>
      </c>
      <c r="N33" s="106"/>
      <c r="O33" s="107" t="str">
        <f t="shared" si="7"/>
        <v xml:space="preserve"> </v>
      </c>
      <c r="P33" s="107" t="str">
        <f t="shared" si="8"/>
        <v xml:space="preserve"> </v>
      </c>
      <c r="Q33" s="108" t="str">
        <f t="shared" si="9"/>
        <v xml:space="preserve"> </v>
      </c>
      <c r="R33" s="109" t="str">
        <f t="shared" si="10"/>
        <v xml:space="preserve"> </v>
      </c>
    </row>
    <row r="34" spans="1:18" ht="15.75" customHeight="1" x14ac:dyDescent="0.5">
      <c r="A34" s="52"/>
      <c r="B34" s="47"/>
      <c r="C34" s="51"/>
      <c r="D34" s="53"/>
      <c r="E34" s="53"/>
      <c r="F34" s="99"/>
      <c r="G34" s="99">
        <f t="shared" si="0"/>
        <v>0</v>
      </c>
      <c r="H34" s="42" t="str">
        <f t="shared" si="1"/>
        <v xml:space="preserve"> </v>
      </c>
      <c r="I34" s="43" t="str">
        <f t="shared" si="2"/>
        <v xml:space="preserve"> </v>
      </c>
      <c r="J34" s="42" t="str">
        <f t="shared" si="3"/>
        <v xml:space="preserve"> </v>
      </c>
      <c r="K34" s="42" t="str">
        <f t="shared" si="4"/>
        <v xml:space="preserve"> </v>
      </c>
      <c r="L34" s="44" t="str">
        <f t="shared" si="5"/>
        <v xml:space="preserve"> </v>
      </c>
      <c r="M34" s="100" t="str">
        <f t="shared" si="6"/>
        <v xml:space="preserve"> </v>
      </c>
      <c r="N34" s="106"/>
      <c r="O34" s="107" t="str">
        <f t="shared" si="7"/>
        <v xml:space="preserve"> </v>
      </c>
      <c r="P34" s="107" t="str">
        <f t="shared" si="8"/>
        <v xml:space="preserve"> </v>
      </c>
      <c r="Q34" s="108" t="str">
        <f t="shared" si="9"/>
        <v xml:space="preserve"> </v>
      </c>
      <c r="R34" s="109" t="str">
        <f t="shared" si="10"/>
        <v xml:space="preserve"> </v>
      </c>
    </row>
    <row r="35" spans="1:18" ht="15.75" customHeight="1" x14ac:dyDescent="0.5">
      <c r="A35" s="52"/>
      <c r="B35" s="47"/>
      <c r="C35" s="51"/>
      <c r="D35" s="53"/>
      <c r="E35" s="53"/>
      <c r="F35" s="99"/>
      <c r="G35" s="99">
        <f t="shared" si="0"/>
        <v>0</v>
      </c>
      <c r="H35" s="42" t="str">
        <f t="shared" si="1"/>
        <v xml:space="preserve"> </v>
      </c>
      <c r="I35" s="43" t="str">
        <f t="shared" si="2"/>
        <v xml:space="preserve"> </v>
      </c>
      <c r="J35" s="42" t="str">
        <f t="shared" si="3"/>
        <v xml:space="preserve"> </v>
      </c>
      <c r="K35" s="42" t="str">
        <f t="shared" si="4"/>
        <v xml:space="preserve"> </v>
      </c>
      <c r="L35" s="44" t="str">
        <f t="shared" si="5"/>
        <v xml:space="preserve"> </v>
      </c>
      <c r="M35" s="100" t="str">
        <f t="shared" si="6"/>
        <v xml:space="preserve"> </v>
      </c>
      <c r="N35" s="106"/>
      <c r="O35" s="107" t="str">
        <f t="shared" si="7"/>
        <v xml:space="preserve"> </v>
      </c>
      <c r="P35" s="107" t="str">
        <f t="shared" si="8"/>
        <v xml:space="preserve"> </v>
      </c>
      <c r="Q35" s="108" t="str">
        <f t="shared" si="9"/>
        <v xml:space="preserve"> </v>
      </c>
      <c r="R35" s="109" t="str">
        <f t="shared" si="10"/>
        <v xml:space="preserve"> </v>
      </c>
    </row>
    <row r="36" spans="1:18" ht="15.75" customHeight="1" x14ac:dyDescent="0.5">
      <c r="A36" s="52"/>
      <c r="B36" s="47"/>
      <c r="C36" s="51"/>
      <c r="D36" s="53"/>
      <c r="E36" s="53"/>
      <c r="F36" s="99"/>
      <c r="G36" s="99">
        <f t="shared" si="0"/>
        <v>0</v>
      </c>
      <c r="H36" s="42" t="str">
        <f t="shared" si="1"/>
        <v xml:space="preserve"> </v>
      </c>
      <c r="I36" s="43" t="str">
        <f t="shared" si="2"/>
        <v xml:space="preserve"> </v>
      </c>
      <c r="J36" s="42" t="str">
        <f t="shared" si="3"/>
        <v xml:space="preserve"> </v>
      </c>
      <c r="K36" s="42" t="str">
        <f t="shared" si="4"/>
        <v xml:space="preserve"> </v>
      </c>
      <c r="L36" s="44" t="str">
        <f t="shared" si="5"/>
        <v xml:space="preserve"> </v>
      </c>
      <c r="M36" s="100" t="str">
        <f t="shared" si="6"/>
        <v xml:space="preserve"> </v>
      </c>
      <c r="N36" s="106"/>
      <c r="O36" s="107" t="str">
        <f t="shared" si="7"/>
        <v xml:space="preserve"> </v>
      </c>
      <c r="P36" s="107" t="str">
        <f t="shared" si="8"/>
        <v xml:space="preserve"> </v>
      </c>
      <c r="Q36" s="108" t="str">
        <f t="shared" si="9"/>
        <v xml:space="preserve"> </v>
      </c>
      <c r="R36" s="109" t="str">
        <f t="shared" si="10"/>
        <v xml:space="preserve"> </v>
      </c>
    </row>
    <row r="37" spans="1:18" ht="15.75" customHeight="1" x14ac:dyDescent="0.5">
      <c r="A37" s="52"/>
      <c r="B37" s="47"/>
      <c r="C37" s="51"/>
      <c r="D37" s="53"/>
      <c r="E37" s="53"/>
      <c r="F37" s="99"/>
      <c r="G37" s="99">
        <f t="shared" si="0"/>
        <v>0</v>
      </c>
      <c r="H37" s="42" t="str">
        <f t="shared" si="1"/>
        <v xml:space="preserve"> </v>
      </c>
      <c r="I37" s="43" t="str">
        <f t="shared" si="2"/>
        <v xml:space="preserve"> </v>
      </c>
      <c r="J37" s="42" t="str">
        <f t="shared" si="3"/>
        <v xml:space="preserve"> </v>
      </c>
      <c r="K37" s="42" t="str">
        <f t="shared" si="4"/>
        <v xml:space="preserve"> </v>
      </c>
      <c r="L37" s="44" t="str">
        <f t="shared" si="5"/>
        <v xml:space="preserve"> </v>
      </c>
      <c r="M37" s="100" t="str">
        <f t="shared" si="6"/>
        <v xml:space="preserve"> </v>
      </c>
      <c r="N37" s="106"/>
      <c r="O37" s="107" t="str">
        <f t="shared" si="7"/>
        <v xml:space="preserve"> </v>
      </c>
      <c r="P37" s="107" t="str">
        <f t="shared" si="8"/>
        <v xml:space="preserve"> </v>
      </c>
      <c r="Q37" s="108" t="str">
        <f t="shared" si="9"/>
        <v xml:space="preserve"> </v>
      </c>
      <c r="R37" s="109" t="str">
        <f t="shared" si="10"/>
        <v xml:space="preserve"> </v>
      </c>
    </row>
    <row r="38" spans="1:18" ht="15.75" customHeight="1" x14ac:dyDescent="0.5">
      <c r="A38" s="54"/>
      <c r="B38" s="47"/>
      <c r="C38" s="51"/>
      <c r="D38" s="53"/>
      <c r="E38" s="53"/>
      <c r="F38" s="99"/>
      <c r="G38" s="99">
        <f t="shared" si="0"/>
        <v>0</v>
      </c>
      <c r="H38" s="42" t="str">
        <f t="shared" si="1"/>
        <v xml:space="preserve"> </v>
      </c>
      <c r="I38" s="43" t="str">
        <f t="shared" si="2"/>
        <v xml:space="preserve"> </v>
      </c>
      <c r="J38" s="42" t="str">
        <f t="shared" si="3"/>
        <v xml:space="preserve"> </v>
      </c>
      <c r="K38" s="42" t="str">
        <f t="shared" si="4"/>
        <v xml:space="preserve"> </v>
      </c>
      <c r="L38" s="44" t="str">
        <f t="shared" si="5"/>
        <v xml:space="preserve"> </v>
      </c>
      <c r="M38" s="100" t="str">
        <f t="shared" si="6"/>
        <v xml:space="preserve"> </v>
      </c>
      <c r="N38" s="106"/>
      <c r="O38" s="107" t="str">
        <f t="shared" si="7"/>
        <v xml:space="preserve"> </v>
      </c>
      <c r="P38" s="107" t="str">
        <f t="shared" si="8"/>
        <v xml:space="preserve"> </v>
      </c>
      <c r="Q38" s="108" t="str">
        <f t="shared" si="9"/>
        <v xml:space="preserve"> </v>
      </c>
      <c r="R38" s="109" t="str">
        <f t="shared" si="10"/>
        <v xml:space="preserve"> </v>
      </c>
    </row>
    <row r="39" spans="1:18" ht="15.75" customHeight="1" x14ac:dyDescent="0.5">
      <c r="A39" s="54"/>
      <c r="B39" s="47"/>
      <c r="C39" s="51"/>
      <c r="D39" s="53"/>
      <c r="E39" s="53"/>
      <c r="F39" s="99"/>
      <c r="G39" s="99">
        <f t="shared" si="0"/>
        <v>0</v>
      </c>
      <c r="H39" s="42" t="str">
        <f t="shared" si="1"/>
        <v xml:space="preserve"> </v>
      </c>
      <c r="I39" s="43" t="str">
        <f t="shared" si="2"/>
        <v xml:space="preserve"> </v>
      </c>
      <c r="J39" s="42" t="str">
        <f t="shared" si="3"/>
        <v xml:space="preserve"> </v>
      </c>
      <c r="K39" s="42" t="str">
        <f t="shared" si="4"/>
        <v xml:space="preserve"> </v>
      </c>
      <c r="L39" s="44" t="str">
        <f t="shared" si="5"/>
        <v xml:space="preserve"> </v>
      </c>
      <c r="M39" s="100" t="str">
        <f t="shared" si="6"/>
        <v xml:space="preserve"> </v>
      </c>
      <c r="N39" s="106"/>
      <c r="O39" s="107" t="str">
        <f t="shared" si="7"/>
        <v xml:space="preserve"> </v>
      </c>
      <c r="P39" s="107" t="str">
        <f t="shared" si="8"/>
        <v xml:space="preserve"> </v>
      </c>
      <c r="Q39" s="108" t="str">
        <f t="shared" si="9"/>
        <v xml:space="preserve"> </v>
      </c>
      <c r="R39" s="109" t="str">
        <f t="shared" si="10"/>
        <v xml:space="preserve"> </v>
      </c>
    </row>
    <row r="40" spans="1:18" ht="15.75" customHeight="1" x14ac:dyDescent="0.5">
      <c r="A40" s="54"/>
      <c r="B40" s="47"/>
      <c r="C40" s="51"/>
      <c r="D40" s="53"/>
      <c r="E40" s="53"/>
      <c r="F40" s="99"/>
      <c r="G40" s="99">
        <f t="shared" si="0"/>
        <v>0</v>
      </c>
      <c r="H40" s="42" t="str">
        <f t="shared" si="1"/>
        <v xml:space="preserve"> </v>
      </c>
      <c r="I40" s="43" t="str">
        <f t="shared" si="2"/>
        <v xml:space="preserve"> </v>
      </c>
      <c r="J40" s="42" t="str">
        <f t="shared" si="3"/>
        <v xml:space="preserve"> </v>
      </c>
      <c r="K40" s="42" t="str">
        <f t="shared" si="4"/>
        <v xml:space="preserve"> </v>
      </c>
      <c r="L40" s="44" t="str">
        <f t="shared" si="5"/>
        <v xml:space="preserve"> </v>
      </c>
      <c r="M40" s="100" t="str">
        <f t="shared" si="6"/>
        <v xml:space="preserve"> </v>
      </c>
      <c r="N40" s="106"/>
      <c r="O40" s="107" t="str">
        <f t="shared" si="7"/>
        <v xml:space="preserve"> </v>
      </c>
      <c r="P40" s="110" t="str">
        <f t="shared" si="8"/>
        <v xml:space="preserve"> </v>
      </c>
      <c r="Q40" s="108" t="str">
        <f t="shared" si="9"/>
        <v xml:space="preserve"> </v>
      </c>
      <c r="R40" s="109" t="str">
        <f t="shared" si="10"/>
        <v xml:space="preserve"> </v>
      </c>
    </row>
    <row r="41" spans="1:18" ht="15.75" customHeight="1" x14ac:dyDescent="0.5">
      <c r="A41" s="55"/>
      <c r="B41" s="56"/>
      <c r="C41" s="57" t="s">
        <v>52</v>
      </c>
      <c r="D41" s="58"/>
      <c r="E41" s="57"/>
      <c r="F41" s="111">
        <f t="shared" ref="F41:G41" si="11">SUM(F16:F40)</f>
        <v>0</v>
      </c>
      <c r="G41" s="111">
        <f t="shared" si="11"/>
        <v>0</v>
      </c>
      <c r="H41" s="112"/>
      <c r="I41" s="113"/>
      <c r="J41" s="112">
        <f t="shared" ref="J41:R41" si="12">SUM(J16:J40)</f>
        <v>0</v>
      </c>
      <c r="K41" s="112">
        <f t="shared" si="12"/>
        <v>0</v>
      </c>
      <c r="L41" s="114">
        <f t="shared" si="12"/>
        <v>0</v>
      </c>
      <c r="M41" s="115">
        <f t="shared" si="12"/>
        <v>0</v>
      </c>
      <c r="N41" s="116">
        <f t="shared" si="12"/>
        <v>0</v>
      </c>
      <c r="O41" s="117">
        <f t="shared" si="12"/>
        <v>0</v>
      </c>
      <c r="P41" s="118">
        <f t="shared" si="12"/>
        <v>0</v>
      </c>
      <c r="Q41" s="119">
        <f t="shared" si="12"/>
        <v>0</v>
      </c>
      <c r="R41" s="120">
        <f t="shared" si="12"/>
        <v>0</v>
      </c>
    </row>
    <row r="42" spans="1:18" ht="15.75" customHeight="1" x14ac:dyDescent="0.5">
      <c r="A42" s="149" t="s">
        <v>53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50"/>
    </row>
    <row r="43" spans="1:18" ht="28.5" customHeight="1" x14ac:dyDescent="0.5">
      <c r="A43" s="177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</row>
    <row r="44" spans="1:18" ht="28.5" customHeight="1" x14ac:dyDescent="0.5">
      <c r="A44" s="17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8" ht="28.5" customHeight="1" x14ac:dyDescent="0.5">
      <c r="A45" s="177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</row>
    <row r="46" spans="1:18" ht="28.5" customHeight="1" x14ac:dyDescent="0.5">
      <c r="A46" s="178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</row>
    <row r="47" spans="1:18" ht="15.75" customHeight="1" x14ac:dyDescent="0.65">
      <c r="A47" s="175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</row>
    <row r="48" spans="1:18" ht="15.75" customHeight="1" x14ac:dyDescent="0.45">
      <c r="A48" s="141" t="s">
        <v>55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</row>
    <row r="49" spans="1:13" ht="39.75" customHeight="1" x14ac:dyDescent="0.5">
      <c r="A49" s="176" t="s">
        <v>102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</row>
    <row r="50" spans="1:13" ht="39.75" customHeight="1" x14ac:dyDescent="0.5">
      <c r="A50" s="176" t="s">
        <v>103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7"/>
    </row>
    <row r="51" spans="1:13" ht="39.75" customHeight="1" x14ac:dyDescent="0.5">
      <c r="A51" s="173" t="s">
        <v>104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</row>
    <row r="52" spans="1:13" ht="39.75" customHeight="1" x14ac:dyDescent="0.5">
      <c r="A52" s="173" t="s">
        <v>59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</row>
    <row r="53" spans="1:13" ht="39.75" customHeight="1" x14ac:dyDescent="0.5">
      <c r="A53" s="173" t="s">
        <v>60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</row>
    <row r="54" spans="1:13" ht="39.75" customHeight="1" x14ac:dyDescent="0.5">
      <c r="A54" s="173" t="s">
        <v>61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8"/>
    </row>
    <row r="55" spans="1:13" ht="39.75" customHeight="1" x14ac:dyDescent="0.5">
      <c r="A55" s="173" t="s">
        <v>62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8"/>
    </row>
    <row r="56" spans="1:13" ht="39.75" customHeight="1" x14ac:dyDescent="0.5">
      <c r="A56" s="173" t="s">
        <v>63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</row>
    <row r="57" spans="1:13" ht="39.75" customHeight="1" x14ac:dyDescent="0.5">
      <c r="A57" s="173" t="s">
        <v>64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</row>
    <row r="58" spans="1:13" ht="39.75" customHeight="1" x14ac:dyDescent="0.5">
      <c r="A58" s="173" t="s">
        <v>65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</row>
    <row r="59" spans="1:13" ht="39.75" customHeight="1" x14ac:dyDescent="0.5">
      <c r="A59" s="173" t="s">
        <v>66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</row>
    <row r="60" spans="1:13" ht="39.75" customHeight="1" x14ac:dyDescent="0.5">
      <c r="A60" s="173" t="s">
        <v>67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8"/>
    </row>
    <row r="61" spans="1:13" ht="39.75" customHeight="1" x14ac:dyDescent="0.5">
      <c r="A61" s="173" t="s">
        <v>68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</row>
    <row r="62" spans="1:13" ht="39.75" customHeight="1" x14ac:dyDescent="0.5">
      <c r="A62" s="173" t="s">
        <v>69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8"/>
    </row>
    <row r="63" spans="1:13" ht="39.75" customHeight="1" x14ac:dyDescent="0.5">
      <c r="A63" s="174" t="s">
        <v>70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1"/>
    </row>
    <row r="64" spans="1:13" ht="232.5" customHeight="1" x14ac:dyDescent="0.3">
      <c r="A64" s="132" t="s">
        <v>71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</row>
    <row r="65" spans="1:13" ht="15.75" customHeight="1" x14ac:dyDescent="0.6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</row>
    <row r="66" spans="1:13" ht="15.75" customHeight="1" x14ac:dyDescent="0.6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</row>
    <row r="67" spans="1:13" ht="15.75" customHeight="1" x14ac:dyDescent="0.6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</row>
    <row r="68" spans="1:13" ht="15.75" customHeight="1" x14ac:dyDescent="0.65">
      <c r="A68" s="67"/>
      <c r="B68" s="67"/>
      <c r="C68" s="67"/>
      <c r="D68" s="67"/>
      <c r="E68" s="67"/>
      <c r="F68" s="121"/>
      <c r="G68" s="121"/>
      <c r="H68" s="121"/>
      <c r="I68" s="121"/>
      <c r="J68" s="121"/>
      <c r="K68" s="121"/>
      <c r="L68" s="121"/>
      <c r="M68" s="121"/>
    </row>
    <row r="69" spans="1:13" ht="15.75" customHeight="1" x14ac:dyDescent="0.65">
      <c r="A69" s="67"/>
      <c r="B69" s="67"/>
      <c r="C69" s="67"/>
      <c r="D69" s="67"/>
      <c r="E69" s="67"/>
      <c r="F69" s="121"/>
      <c r="G69" s="121"/>
      <c r="H69" s="121"/>
      <c r="I69" s="121"/>
      <c r="J69" s="121"/>
      <c r="K69" s="121"/>
      <c r="L69" s="121"/>
      <c r="M69" s="121"/>
    </row>
    <row r="70" spans="1:13" ht="15.75" customHeight="1" x14ac:dyDescent="0.65">
      <c r="A70" s="67"/>
      <c r="B70" s="67"/>
      <c r="C70" s="67"/>
      <c r="D70" s="67"/>
      <c r="E70" s="67"/>
      <c r="F70" s="121"/>
      <c r="G70" s="121"/>
      <c r="H70" s="121"/>
      <c r="I70" s="121"/>
      <c r="J70" s="121"/>
      <c r="K70" s="121"/>
      <c r="L70" s="121"/>
      <c r="M70" s="121"/>
    </row>
    <row r="71" spans="1:13" ht="15.75" customHeight="1" x14ac:dyDescent="0.65">
      <c r="A71" s="67"/>
      <c r="B71" s="67"/>
      <c r="C71" s="67"/>
      <c r="D71" s="67"/>
      <c r="E71" s="67"/>
      <c r="F71" s="121"/>
      <c r="G71" s="121"/>
      <c r="H71" s="121"/>
      <c r="I71" s="121"/>
      <c r="J71" s="121"/>
      <c r="K71" s="121"/>
      <c r="L71" s="121"/>
      <c r="M71" s="121"/>
    </row>
    <row r="72" spans="1:13" ht="15.75" customHeight="1" x14ac:dyDescent="0.3"/>
    <row r="73" spans="1:13" ht="15.75" customHeight="1" x14ac:dyDescent="0.3"/>
    <row r="74" spans="1:13" ht="15.75" customHeight="1" x14ac:dyDescent="0.3"/>
    <row r="75" spans="1:13" ht="15.75" customHeight="1" x14ac:dyDescent="0.3"/>
    <row r="76" spans="1:13" ht="15.75" customHeight="1" x14ac:dyDescent="0.3"/>
    <row r="77" spans="1:13" ht="15.75" customHeight="1" x14ac:dyDescent="0.3"/>
    <row r="78" spans="1:13" ht="15.75" customHeight="1" x14ac:dyDescent="0.3"/>
    <row r="79" spans="1:13" ht="15.75" customHeight="1" x14ac:dyDescent="0.3"/>
    <row r="80" spans="1:13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4">
    <mergeCell ref="A1:M1"/>
    <mergeCell ref="A2:M2"/>
    <mergeCell ref="B3:C3"/>
    <mergeCell ref="F3:M3"/>
    <mergeCell ref="B4:C4"/>
    <mergeCell ref="F4:M4"/>
    <mergeCell ref="F5:M5"/>
    <mergeCell ref="N12:R12"/>
    <mergeCell ref="G13:R13"/>
    <mergeCell ref="G14:H14"/>
    <mergeCell ref="B5:C5"/>
    <mergeCell ref="B6:C6"/>
    <mergeCell ref="D6:G6"/>
    <mergeCell ref="D7:E7"/>
    <mergeCell ref="B8:C8"/>
    <mergeCell ref="N8:R11"/>
    <mergeCell ref="B9:C9"/>
    <mergeCell ref="B10:C10"/>
    <mergeCell ref="B11:C11"/>
    <mergeCell ref="B12:C12"/>
    <mergeCell ref="B13:C13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  <mergeCell ref="A64:M64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</mergeCells>
  <hyperlinks>
    <hyperlink ref="N12" r:id="rId1" xr:uid="{00000000-0004-0000-0500-000000000000}"/>
  </hyperlinks>
  <printOptions horizontalCentered="1"/>
  <pageMargins left="0" right="0" top="0.5" bottom="0.5" header="0" footer="0"/>
  <pageSetup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Blueberry Serrano Lime Butter</vt:lpstr>
      <vt:lpstr>Blueberry Bulletproof Butter</vt:lpstr>
      <vt:lpstr>Everything Blueberry Spice Butt</vt:lpstr>
      <vt:lpstr>SUB Everything Blueberry Spice</vt:lpstr>
      <vt:lpstr>RECIPE NAME WITH PROTEIN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Ali Epple</cp:lastModifiedBy>
  <dcterms:created xsi:type="dcterms:W3CDTF">2011-09-27T16:29:45Z</dcterms:created>
  <dcterms:modified xsi:type="dcterms:W3CDTF">2021-05-26T16:50:43Z</dcterms:modified>
</cp:coreProperties>
</file>